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995" activeTab="0"/>
  </bookViews>
  <sheets>
    <sheet name="Appendix I" sheetId="1" r:id="rId1"/>
    <sheet name="Appendix II" sheetId="2" r:id="rId2"/>
    <sheet name="Appendix III" sheetId="3" r:id="rId3"/>
    <sheet name="Appendix IV" sheetId="4" r:id="rId4"/>
  </sheets>
  <definedNames/>
  <calcPr fullCalcOnLoad="1"/>
</workbook>
</file>

<file path=xl/sharedStrings.xml><?xml version="1.0" encoding="utf-8"?>
<sst xmlns="http://schemas.openxmlformats.org/spreadsheetml/2006/main" count="279" uniqueCount="75">
  <si>
    <t>Gender</t>
  </si>
  <si>
    <t>Ethnicity</t>
  </si>
  <si>
    <t>Disability</t>
  </si>
  <si>
    <t>Department</t>
  </si>
  <si>
    <t>PG</t>
  </si>
  <si>
    <t>Business School</t>
  </si>
  <si>
    <t>Upheld by Dean</t>
  </si>
  <si>
    <t>Dismissed by AR</t>
  </si>
  <si>
    <t>UG</t>
  </si>
  <si>
    <t>LUSAD</t>
  </si>
  <si>
    <t>Human Sciences</t>
  </si>
  <si>
    <t>PIRES</t>
  </si>
  <si>
    <t>Geography</t>
  </si>
  <si>
    <t>SSES</t>
  </si>
  <si>
    <t>Computer Science</t>
  </si>
  <si>
    <t>Chemistry</t>
  </si>
  <si>
    <t>Economics</t>
  </si>
  <si>
    <t>21+</t>
  </si>
  <si>
    <t>Under 21</t>
  </si>
  <si>
    <t>White</t>
  </si>
  <si>
    <t>BME</t>
  </si>
  <si>
    <t>Social Sciences</t>
  </si>
  <si>
    <t>Physics</t>
  </si>
  <si>
    <t>21 and over</t>
  </si>
  <si>
    <t>Age on Entry</t>
  </si>
  <si>
    <t>Other</t>
  </si>
  <si>
    <t>No of appeals</t>
  </si>
  <si>
    <t>CalendarYear</t>
  </si>
  <si>
    <t>No.</t>
  </si>
  <si>
    <t>%</t>
  </si>
  <si>
    <t>Male</t>
  </si>
  <si>
    <t>Female</t>
  </si>
  <si>
    <t>Total</t>
  </si>
  <si>
    <t>Yes</t>
  </si>
  <si>
    <t>No</t>
  </si>
  <si>
    <t>Fee Status</t>
  </si>
  <si>
    <t>Home</t>
  </si>
  <si>
    <t>International</t>
  </si>
  <si>
    <t>Aeronautical and Automotive Engineering</t>
  </si>
  <si>
    <t>Chemical Engineering</t>
  </si>
  <si>
    <t>Civil and Building Engineering</t>
  </si>
  <si>
    <t>Design and Technlogy</t>
  </si>
  <si>
    <t>Electronic and Electrical Engineering</t>
  </si>
  <si>
    <t>English and Drama</t>
  </si>
  <si>
    <t>Information Science</t>
  </si>
  <si>
    <t>IPTME</t>
  </si>
  <si>
    <t>Mathematical Sciences</t>
  </si>
  <si>
    <t>Mechanical and Manufacturing Engineering</t>
  </si>
  <si>
    <t>Level</t>
  </si>
  <si>
    <t>Undergraduate</t>
  </si>
  <si>
    <t>Postgraduate</t>
  </si>
  <si>
    <t>Foundation</t>
  </si>
  <si>
    <t>Not known</t>
  </si>
  <si>
    <t>European Studies / PIRES</t>
  </si>
  <si>
    <t>PESSRM / SSES</t>
  </si>
  <si>
    <t>GENDER</t>
  </si>
  <si>
    <t>Decision</t>
  </si>
  <si>
    <t>ETHNICITY</t>
  </si>
  <si>
    <t>DISABILITY</t>
  </si>
  <si>
    <t>FEE STATUS</t>
  </si>
  <si>
    <t>Internat'nal</t>
  </si>
  <si>
    <t>COURSE LEVEL</t>
  </si>
  <si>
    <t>AGE ON ENTRY</t>
  </si>
  <si>
    <t>Dismissed by Dean</t>
  </si>
  <si>
    <t>Design and Technology</t>
  </si>
  <si>
    <t>Mechanical and Manufacturing Eng</t>
  </si>
  <si>
    <t>APPENDIX II</t>
  </si>
  <si>
    <t>Civil and Building Engineering (incl. WEDC)</t>
  </si>
  <si>
    <t>Appendix I - Number of Regulation XIV Appeals 2002-2007</t>
  </si>
  <si>
    <t>APPENDIX III - Regulation XIV Appeal Outcomes (2007)</t>
  </si>
  <si>
    <t>Dismissed by AAC</t>
  </si>
  <si>
    <t>Not Known</t>
  </si>
  <si>
    <t>APPENDIX IV - Regulation XIV Appeal Outcomes by Department (2007)</t>
  </si>
  <si>
    <t>Peterborough</t>
  </si>
  <si>
    <t>Regulation XIV Appeals (2005-2007)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</si>
</sst>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10" fontId="4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0" fontId="5" fillId="0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3" borderId="7" xfId="0" applyFont="1" applyFill="1" applyBorder="1" applyAlignment="1">
      <alignment horizontal="center" textRotation="90" wrapText="1"/>
    </xf>
    <xf numFmtId="0" fontId="4" fillId="3" borderId="8" xfId="0" applyFont="1" applyFill="1" applyBorder="1" applyAlignment="1">
      <alignment horizontal="center" textRotation="90" wrapText="1"/>
    </xf>
    <xf numFmtId="0" fontId="4" fillId="3" borderId="10" xfId="0" applyFont="1" applyFill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Regulation XIV Appeals 2002-2007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numLit>
          </c:cat>
          <c:val>
            <c:numRef>
              <c:f>'Appendix I'!$C$4:$C$9</c:f>
              <c:numCache>
                <c:ptCount val="6"/>
                <c:pt idx="0">
                  <c:v>176</c:v>
                </c:pt>
                <c:pt idx="1">
                  <c:v>112</c:v>
                </c:pt>
                <c:pt idx="2">
                  <c:v>144</c:v>
                </c:pt>
                <c:pt idx="3">
                  <c:v>134</c:v>
                </c:pt>
                <c:pt idx="4">
                  <c:v>105</c:v>
                </c:pt>
                <c:pt idx="5">
                  <c:v>100</c:v>
                </c:pt>
              </c:numCache>
            </c:numRef>
          </c:val>
        </c:ser>
        <c:axId val="34027472"/>
        <c:axId val="37811793"/>
      </c:barChart>
      <c:catAx>
        <c:axId val="3402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11793"/>
        <c:crosses val="autoZero"/>
        <c:auto val="1"/>
        <c:lblOffset val="100"/>
        <c:noMultiLvlLbl val="0"/>
      </c:catAx>
      <c:valAx>
        <c:axId val="37811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Appeals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2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9</xdr:col>
      <xdr:colOff>19050</xdr:colOff>
      <xdr:row>31</xdr:row>
      <xdr:rowOff>9525</xdr:rowOff>
    </xdr:to>
    <xdr:graphicFrame>
      <xdr:nvGraphicFramePr>
        <xdr:cNvPr id="1" name="Chart 5"/>
        <xdr:cNvGraphicFramePr/>
      </xdr:nvGraphicFramePr>
      <xdr:xfrm>
        <a:off x="323850" y="1628775"/>
        <a:ext cx="5476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3" width="13.57421875" style="0" bestFit="1" customWidth="1"/>
  </cols>
  <sheetData>
    <row r="1" ht="12.75">
      <c r="A1" s="1" t="s">
        <v>68</v>
      </c>
    </row>
    <row r="3" spans="2:3" ht="12.75">
      <c r="B3" s="2" t="s">
        <v>27</v>
      </c>
      <c r="C3" s="2" t="s">
        <v>26</v>
      </c>
    </row>
    <row r="4" spans="2:3" ht="12.75">
      <c r="B4" s="3">
        <v>2002</v>
      </c>
      <c r="C4" s="3">
        <v>176</v>
      </c>
    </row>
    <row r="5" spans="2:3" ht="12.75">
      <c r="B5" s="3">
        <v>2003</v>
      </c>
      <c r="C5" s="3">
        <v>112</v>
      </c>
    </row>
    <row r="6" spans="2:3" ht="12.75">
      <c r="B6" s="3">
        <v>2004</v>
      </c>
      <c r="C6" s="3">
        <v>144</v>
      </c>
    </row>
    <row r="7" spans="2:3" ht="12.75">
      <c r="B7" s="3">
        <v>2005</v>
      </c>
      <c r="C7" s="3">
        <v>134</v>
      </c>
    </row>
    <row r="8" spans="2:3" ht="12.75">
      <c r="B8" s="40">
        <v>2006</v>
      </c>
      <c r="C8" s="40">
        <v>105</v>
      </c>
    </row>
    <row r="9" spans="2:3" ht="12.75">
      <c r="B9" s="40">
        <v>2007</v>
      </c>
      <c r="C9" s="40">
        <v>100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3" sqref="A3"/>
    </sheetView>
  </sheetViews>
  <sheetFormatPr defaultColWidth="9.140625" defaultRowHeight="12.75"/>
  <cols>
    <col min="1" max="1" width="32.140625" style="0" customWidth="1"/>
  </cols>
  <sheetData>
    <row r="1" ht="12.75">
      <c r="A1" s="4" t="s">
        <v>66</v>
      </c>
    </row>
    <row r="2" ht="12.75">
      <c r="A2" s="4" t="s">
        <v>74</v>
      </c>
    </row>
    <row r="3" ht="12.75">
      <c r="A3" s="4"/>
    </row>
    <row r="4" spans="1:7" ht="12.75">
      <c r="A4" s="8" t="s">
        <v>0</v>
      </c>
      <c r="B4" s="58">
        <v>2005</v>
      </c>
      <c r="C4" s="59"/>
      <c r="D4" s="58">
        <v>2006</v>
      </c>
      <c r="E4" s="59"/>
      <c r="F4" s="58">
        <v>2007</v>
      </c>
      <c r="G4" s="59"/>
    </row>
    <row r="5" spans="1:7" ht="12.75">
      <c r="A5" s="9"/>
      <c r="B5" s="10" t="s">
        <v>28</v>
      </c>
      <c r="C5" s="6" t="s">
        <v>29</v>
      </c>
      <c r="D5" s="10" t="s">
        <v>28</v>
      </c>
      <c r="E5" s="6" t="s">
        <v>29</v>
      </c>
      <c r="F5" s="10" t="s">
        <v>28</v>
      </c>
      <c r="G5" s="6" t="s">
        <v>29</v>
      </c>
    </row>
    <row r="6" spans="1:7" ht="12.75">
      <c r="A6" s="11" t="s">
        <v>30</v>
      </c>
      <c r="B6" s="12">
        <v>86</v>
      </c>
      <c r="C6" s="6">
        <v>64.2</v>
      </c>
      <c r="D6" s="12">
        <v>73</v>
      </c>
      <c r="E6" s="41">
        <f>D6/D8</f>
        <v>0.6952380952380952</v>
      </c>
      <c r="F6" s="12">
        <v>63</v>
      </c>
      <c r="G6" s="41">
        <v>0.63</v>
      </c>
    </row>
    <row r="7" spans="1:7" ht="12.75">
      <c r="A7" s="11" t="s">
        <v>31</v>
      </c>
      <c r="B7" s="12">
        <v>48</v>
      </c>
      <c r="C7" s="6">
        <v>35.8</v>
      </c>
      <c r="D7" s="12">
        <v>32</v>
      </c>
      <c r="E7" s="41">
        <f>D7/D8</f>
        <v>0.3047619047619048</v>
      </c>
      <c r="F7" s="12">
        <v>37</v>
      </c>
      <c r="G7" s="41">
        <v>0.37</v>
      </c>
    </row>
    <row r="8" spans="1:7" ht="12.75">
      <c r="A8" s="8" t="s">
        <v>32</v>
      </c>
      <c r="B8" s="6">
        <v>134</v>
      </c>
      <c r="C8" s="6">
        <v>100</v>
      </c>
      <c r="D8" s="6">
        <f>SUM(D6:D7)</f>
        <v>105</v>
      </c>
      <c r="E8" s="41">
        <f>E7+E6</f>
        <v>1</v>
      </c>
      <c r="F8" s="6">
        <f>SUM(F6:F7)</f>
        <v>100</v>
      </c>
      <c r="G8" s="41">
        <f>G7+G6</f>
        <v>1</v>
      </c>
    </row>
    <row r="9" spans="1:3" ht="12.75">
      <c r="A9" s="13"/>
      <c r="B9" s="15"/>
      <c r="C9" s="7"/>
    </row>
    <row r="10" spans="1:3" ht="12.75">
      <c r="A10" s="5"/>
      <c r="B10" s="17"/>
      <c r="C10" s="17"/>
    </row>
    <row r="11" spans="1:7" ht="12.75" customHeight="1">
      <c r="A11" s="8" t="s">
        <v>1</v>
      </c>
      <c r="B11" s="58">
        <v>2005</v>
      </c>
      <c r="C11" s="59"/>
      <c r="D11" s="58">
        <v>2006</v>
      </c>
      <c r="E11" s="59"/>
      <c r="F11" s="58">
        <v>2007</v>
      </c>
      <c r="G11" s="59"/>
    </row>
    <row r="12" spans="1:7" ht="12.75">
      <c r="A12" s="16"/>
      <c r="B12" s="10" t="s">
        <v>28</v>
      </c>
      <c r="C12" s="6" t="s">
        <v>29</v>
      </c>
      <c r="D12" s="10" t="s">
        <v>28</v>
      </c>
      <c r="E12" s="6" t="s">
        <v>29</v>
      </c>
      <c r="F12" s="10" t="s">
        <v>28</v>
      </c>
      <c r="G12" s="6" t="s">
        <v>29</v>
      </c>
    </row>
    <row r="13" spans="1:7" ht="12.75">
      <c r="A13" s="11" t="s">
        <v>19</v>
      </c>
      <c r="B13" s="12">
        <v>95</v>
      </c>
      <c r="C13" s="6">
        <v>70.9</v>
      </c>
      <c r="D13" s="12">
        <v>79</v>
      </c>
      <c r="E13" s="41">
        <f>D13/D17</f>
        <v>0.7523809523809524</v>
      </c>
      <c r="F13" s="12">
        <v>65</v>
      </c>
      <c r="G13" s="6">
        <v>65</v>
      </c>
    </row>
    <row r="14" spans="1:7" ht="12.75">
      <c r="A14" s="11" t="s">
        <v>20</v>
      </c>
      <c r="B14" s="12">
        <v>37</v>
      </c>
      <c r="C14" s="6">
        <v>27.6</v>
      </c>
      <c r="D14" s="12">
        <v>25</v>
      </c>
      <c r="E14" s="41">
        <f>D14/D17</f>
        <v>0.23809523809523808</v>
      </c>
      <c r="F14" s="12">
        <v>32</v>
      </c>
      <c r="G14" s="6">
        <v>32</v>
      </c>
    </row>
    <row r="15" spans="1:7" ht="12.75">
      <c r="A15" s="11" t="s">
        <v>25</v>
      </c>
      <c r="B15" s="12">
        <v>2</v>
      </c>
      <c r="C15" s="6">
        <v>1.5</v>
      </c>
      <c r="D15" s="12">
        <v>0</v>
      </c>
      <c r="E15" s="41">
        <v>0</v>
      </c>
      <c r="F15" s="12">
        <v>1</v>
      </c>
      <c r="G15" s="6">
        <v>1</v>
      </c>
    </row>
    <row r="16" spans="1:7" ht="12.75">
      <c r="A16" s="11" t="s">
        <v>52</v>
      </c>
      <c r="B16" s="12">
        <v>0</v>
      </c>
      <c r="C16" s="6">
        <v>0</v>
      </c>
      <c r="D16" s="12">
        <v>1</v>
      </c>
      <c r="E16" s="41">
        <f>D16/D17</f>
        <v>0.009523809523809525</v>
      </c>
      <c r="F16" s="12">
        <v>2</v>
      </c>
      <c r="G16" s="6">
        <v>2</v>
      </c>
    </row>
    <row r="17" spans="1:7" ht="12.75">
      <c r="A17" s="8" t="s">
        <v>32</v>
      </c>
      <c r="B17" s="6">
        <v>134</v>
      </c>
      <c r="C17" s="6">
        <v>100</v>
      </c>
      <c r="D17" s="6">
        <f>SUM(D13:D16)</f>
        <v>105</v>
      </c>
      <c r="E17" s="41">
        <f>E16+E15+E14+E13</f>
        <v>1</v>
      </c>
      <c r="F17" s="6">
        <f>SUM(F13:F16)</f>
        <v>100</v>
      </c>
      <c r="G17" s="41">
        <f>G16+G15+G14+G13</f>
        <v>100</v>
      </c>
    </row>
    <row r="18" spans="1:3" ht="12.75">
      <c r="A18" s="5"/>
      <c r="B18" s="17"/>
      <c r="C18" s="17"/>
    </row>
    <row r="19" spans="1:3" ht="12.75">
      <c r="A19" s="14"/>
      <c r="B19" s="17"/>
      <c r="C19" s="17"/>
    </row>
    <row r="20" spans="1:7" ht="12.75" customHeight="1">
      <c r="A20" s="8" t="s">
        <v>2</v>
      </c>
      <c r="B20" s="58">
        <v>2005</v>
      </c>
      <c r="C20" s="59"/>
      <c r="D20" s="58">
        <v>2006</v>
      </c>
      <c r="E20" s="59"/>
      <c r="F20" s="58">
        <v>2007</v>
      </c>
      <c r="G20" s="59"/>
    </row>
    <row r="21" spans="1:7" ht="12.75">
      <c r="A21" s="16"/>
      <c r="B21" s="10" t="s">
        <v>28</v>
      </c>
      <c r="C21" s="6" t="s">
        <v>29</v>
      </c>
      <c r="D21" s="10" t="s">
        <v>28</v>
      </c>
      <c r="E21" s="6" t="s">
        <v>29</v>
      </c>
      <c r="F21" s="10" t="s">
        <v>28</v>
      </c>
      <c r="G21" s="6" t="s">
        <v>29</v>
      </c>
    </row>
    <row r="22" spans="1:7" ht="12.75">
      <c r="A22" s="11" t="s">
        <v>33</v>
      </c>
      <c r="B22" s="12">
        <v>18</v>
      </c>
      <c r="C22" s="6">
        <v>13.4</v>
      </c>
      <c r="D22" s="12">
        <v>9</v>
      </c>
      <c r="E22" s="41">
        <f>D22/D24</f>
        <v>0.08571428571428572</v>
      </c>
      <c r="F22" s="12">
        <v>14</v>
      </c>
      <c r="G22" s="41">
        <v>0.14</v>
      </c>
    </row>
    <row r="23" spans="1:7" ht="12.75">
      <c r="A23" s="11" t="s">
        <v>34</v>
      </c>
      <c r="B23" s="12">
        <v>116</v>
      </c>
      <c r="C23" s="6">
        <v>86.6</v>
      </c>
      <c r="D23" s="12">
        <v>96</v>
      </c>
      <c r="E23" s="41">
        <f>D23/D24</f>
        <v>0.9142857142857143</v>
      </c>
      <c r="F23" s="12">
        <v>86</v>
      </c>
      <c r="G23" s="41">
        <v>0.86</v>
      </c>
    </row>
    <row r="24" spans="1:7" ht="12.75">
      <c r="A24" s="50" t="s">
        <v>32</v>
      </c>
      <c r="B24" s="6">
        <v>134</v>
      </c>
      <c r="C24" s="6">
        <v>100</v>
      </c>
      <c r="D24" s="6">
        <f>SUM(D22:D23)</f>
        <v>105</v>
      </c>
      <c r="E24" s="41">
        <f>SUM(E22:E23)</f>
        <v>1</v>
      </c>
      <c r="F24" s="6">
        <f>SUM(F22:F23)</f>
        <v>100</v>
      </c>
      <c r="G24" s="41">
        <f>SUM(G22:G23)</f>
        <v>1</v>
      </c>
    </row>
    <row r="25" spans="1:3" ht="12.75">
      <c r="A25" s="54"/>
      <c r="B25" s="52"/>
      <c r="C25" s="55"/>
    </row>
    <row r="26" spans="1:3" ht="12.75">
      <c r="A26" s="56"/>
      <c r="B26" s="53"/>
      <c r="C26" s="57"/>
    </row>
    <row r="27" spans="1:7" ht="12.75" customHeight="1">
      <c r="A27" s="51" t="s">
        <v>35</v>
      </c>
      <c r="B27" s="58">
        <v>2005</v>
      </c>
      <c r="C27" s="59"/>
      <c r="D27" s="58">
        <v>2006</v>
      </c>
      <c r="E27" s="59"/>
      <c r="F27" s="58">
        <v>2007</v>
      </c>
      <c r="G27" s="59"/>
    </row>
    <row r="28" spans="1:7" ht="12.75">
      <c r="A28" s="16"/>
      <c r="B28" s="10" t="s">
        <v>28</v>
      </c>
      <c r="C28" s="6" t="s">
        <v>29</v>
      </c>
      <c r="D28" s="10" t="s">
        <v>28</v>
      </c>
      <c r="E28" s="6" t="s">
        <v>29</v>
      </c>
      <c r="F28" s="10" t="s">
        <v>28</v>
      </c>
      <c r="G28" s="6" t="s">
        <v>29</v>
      </c>
    </row>
    <row r="29" spans="1:7" ht="12.75">
      <c r="A29" s="11" t="s">
        <v>36</v>
      </c>
      <c r="B29" s="12">
        <v>113</v>
      </c>
      <c r="C29" s="6">
        <v>84.3</v>
      </c>
      <c r="D29" s="12">
        <v>88</v>
      </c>
      <c r="E29" s="41">
        <f>D29/D31</f>
        <v>0.8380952380952381</v>
      </c>
      <c r="F29" s="12">
        <v>86</v>
      </c>
      <c r="G29" s="41">
        <v>0.86</v>
      </c>
    </row>
    <row r="30" spans="1:7" ht="12.75">
      <c r="A30" s="11" t="s">
        <v>37</v>
      </c>
      <c r="B30" s="12">
        <v>21</v>
      </c>
      <c r="C30" s="6">
        <v>15.7</v>
      </c>
      <c r="D30" s="12">
        <v>17</v>
      </c>
      <c r="E30" s="41">
        <f>D30/D31</f>
        <v>0.1619047619047619</v>
      </c>
      <c r="F30" s="12">
        <v>14</v>
      </c>
      <c r="G30" s="41">
        <v>0.14</v>
      </c>
    </row>
    <row r="31" spans="1:7" ht="12.75">
      <c r="A31" s="8" t="s">
        <v>32</v>
      </c>
      <c r="B31" s="6">
        <v>134</v>
      </c>
      <c r="C31" s="6">
        <v>100</v>
      </c>
      <c r="D31" s="6">
        <f>SUM(D29:D30)</f>
        <v>105</v>
      </c>
      <c r="E31" s="41">
        <f>SUM(E29:E30)</f>
        <v>1</v>
      </c>
      <c r="F31" s="6">
        <f>SUM(F29:F30)</f>
        <v>100</v>
      </c>
      <c r="G31" s="41">
        <f>SUM(G29:G30)</f>
        <v>1</v>
      </c>
    </row>
    <row r="32" spans="1:3" ht="12.75">
      <c r="A32" s="14"/>
      <c r="B32" s="7"/>
      <c r="C32" s="7"/>
    </row>
    <row r="33" spans="1:3" ht="12.75">
      <c r="A33" s="14"/>
      <c r="B33" s="7"/>
      <c r="C33" s="7"/>
    </row>
    <row r="34" spans="1:7" ht="12.75" customHeight="1">
      <c r="A34" s="8" t="s">
        <v>48</v>
      </c>
      <c r="B34" s="58">
        <v>2005</v>
      </c>
      <c r="C34" s="59"/>
      <c r="D34" s="58">
        <v>2006</v>
      </c>
      <c r="E34" s="59"/>
      <c r="F34" s="58">
        <v>2007</v>
      </c>
      <c r="G34" s="59"/>
    </row>
    <row r="35" spans="1:7" ht="12.75">
      <c r="A35" s="16"/>
      <c r="B35" s="10" t="s">
        <v>28</v>
      </c>
      <c r="C35" s="6" t="s">
        <v>29</v>
      </c>
      <c r="D35" s="10" t="s">
        <v>28</v>
      </c>
      <c r="E35" s="6" t="s">
        <v>29</v>
      </c>
      <c r="F35" s="10" t="s">
        <v>28</v>
      </c>
      <c r="G35" s="6" t="s">
        <v>29</v>
      </c>
    </row>
    <row r="36" spans="1:7" ht="12.75">
      <c r="A36" s="11" t="s">
        <v>49</v>
      </c>
      <c r="B36" s="12">
        <v>112</v>
      </c>
      <c r="C36" s="6">
        <v>83.6</v>
      </c>
      <c r="D36" s="12">
        <v>88</v>
      </c>
      <c r="E36" s="41">
        <f>D36/D39</f>
        <v>0.8380952380952381</v>
      </c>
      <c r="F36" s="12">
        <v>83</v>
      </c>
      <c r="G36" s="41">
        <v>0.83</v>
      </c>
    </row>
    <row r="37" spans="1:7" ht="12.75">
      <c r="A37" s="11" t="s">
        <v>50</v>
      </c>
      <c r="B37" s="12">
        <v>22</v>
      </c>
      <c r="C37" s="6">
        <v>16.4</v>
      </c>
      <c r="D37" s="12">
        <v>17</v>
      </c>
      <c r="E37" s="41">
        <f>D37/D39</f>
        <v>0.1619047619047619</v>
      </c>
      <c r="F37" s="12">
        <v>15</v>
      </c>
      <c r="G37" s="41">
        <v>0.15</v>
      </c>
    </row>
    <row r="38" spans="1:7" ht="12.75">
      <c r="A38" s="11" t="s">
        <v>51</v>
      </c>
      <c r="B38" s="12">
        <v>0</v>
      </c>
      <c r="C38" s="6">
        <v>0</v>
      </c>
      <c r="D38" s="12">
        <v>0</v>
      </c>
      <c r="E38" s="41">
        <v>0</v>
      </c>
      <c r="F38" s="12">
        <v>2</v>
      </c>
      <c r="G38" s="41">
        <v>0.02</v>
      </c>
    </row>
    <row r="39" spans="1:7" ht="12.75">
      <c r="A39" s="8" t="s">
        <v>32</v>
      </c>
      <c r="B39" s="6">
        <v>134</v>
      </c>
      <c r="C39" s="6">
        <v>100</v>
      </c>
      <c r="D39" s="6">
        <f>SUM(D36:D38)</f>
        <v>105</v>
      </c>
      <c r="E39" s="41">
        <f>SUM(E36:E38)</f>
        <v>1</v>
      </c>
      <c r="F39" s="6">
        <f>SUM(F36:F38)</f>
        <v>100</v>
      </c>
      <c r="G39" s="41">
        <f>SUM(G36:G38)</f>
        <v>1</v>
      </c>
    </row>
    <row r="40" spans="1:3" ht="12.75">
      <c r="A40" s="5"/>
      <c r="B40" s="17"/>
      <c r="C40" s="17"/>
    </row>
    <row r="41" spans="1:3" ht="12.75">
      <c r="A41" s="5"/>
      <c r="B41" s="17"/>
      <c r="C41" s="17"/>
    </row>
    <row r="42" spans="1:7" ht="12.75" customHeight="1">
      <c r="A42" s="8" t="s">
        <v>24</v>
      </c>
      <c r="B42" s="58">
        <v>2005</v>
      </c>
      <c r="C42" s="59"/>
      <c r="D42" s="58">
        <v>2006</v>
      </c>
      <c r="E42" s="59"/>
      <c r="F42" s="58">
        <v>2007</v>
      </c>
      <c r="G42" s="59"/>
    </row>
    <row r="43" spans="1:7" ht="12.75">
      <c r="A43" s="16"/>
      <c r="B43" s="10" t="s">
        <v>28</v>
      </c>
      <c r="C43" s="6" t="s">
        <v>29</v>
      </c>
      <c r="D43" s="10" t="s">
        <v>28</v>
      </c>
      <c r="E43" s="6" t="s">
        <v>29</v>
      </c>
      <c r="F43" s="10" t="s">
        <v>28</v>
      </c>
      <c r="G43" s="6" t="s">
        <v>29</v>
      </c>
    </row>
    <row r="44" spans="1:7" ht="12.75">
      <c r="A44" s="11" t="s">
        <v>18</v>
      </c>
      <c r="B44" s="12">
        <v>101</v>
      </c>
      <c r="C44" s="6">
        <v>75.4</v>
      </c>
      <c r="D44" s="12">
        <v>82</v>
      </c>
      <c r="E44" s="41">
        <f>D44/D46</f>
        <v>0.780952380952381</v>
      </c>
      <c r="F44" s="12">
        <v>80</v>
      </c>
      <c r="G44" s="41">
        <v>0.8</v>
      </c>
    </row>
    <row r="45" spans="1:7" ht="12.75">
      <c r="A45" s="11" t="s">
        <v>23</v>
      </c>
      <c r="B45" s="12">
        <v>33</v>
      </c>
      <c r="C45" s="6">
        <v>24.6</v>
      </c>
      <c r="D45" s="12">
        <v>23</v>
      </c>
      <c r="E45" s="41">
        <f>D45/D46</f>
        <v>0.21904761904761905</v>
      </c>
      <c r="F45" s="12">
        <v>20</v>
      </c>
      <c r="G45" s="41">
        <v>0.2</v>
      </c>
    </row>
    <row r="46" spans="1:7" ht="12.75">
      <c r="A46" s="8" t="s">
        <v>32</v>
      </c>
      <c r="B46" s="6">
        <v>134</v>
      </c>
      <c r="C46" s="6">
        <v>100</v>
      </c>
      <c r="D46" s="6">
        <f>SUM(D44:D45)</f>
        <v>105</v>
      </c>
      <c r="E46" s="41">
        <f>SUM(E44:E45)</f>
        <v>1</v>
      </c>
      <c r="F46" s="6">
        <f>SUM(F44:F45)</f>
        <v>100</v>
      </c>
      <c r="G46" s="41">
        <f>SUM(G44:G45)</f>
        <v>1</v>
      </c>
    </row>
    <row r="47" spans="1:3" ht="12.75">
      <c r="A47" s="14"/>
      <c r="B47" s="7"/>
      <c r="C47" s="48"/>
    </row>
    <row r="48" spans="1:7" ht="12.75" customHeight="1">
      <c r="A48" s="8" t="s">
        <v>3</v>
      </c>
      <c r="B48" s="58">
        <v>2005</v>
      </c>
      <c r="C48" s="59"/>
      <c r="D48" s="58">
        <v>2006</v>
      </c>
      <c r="E48" s="59"/>
      <c r="F48" s="58">
        <v>2007</v>
      </c>
      <c r="G48" s="59"/>
    </row>
    <row r="49" spans="1:7" ht="12.75">
      <c r="A49" s="16"/>
      <c r="B49" s="10" t="s">
        <v>28</v>
      </c>
      <c r="C49" s="6" t="s">
        <v>29</v>
      </c>
      <c r="D49" s="10" t="s">
        <v>28</v>
      </c>
      <c r="E49" s="6" t="s">
        <v>29</v>
      </c>
      <c r="F49" s="10" t="s">
        <v>28</v>
      </c>
      <c r="G49" s="6" t="s">
        <v>29</v>
      </c>
    </row>
    <row r="50" spans="1:7" ht="12.75">
      <c r="A50" s="16" t="s">
        <v>38</v>
      </c>
      <c r="B50" s="12">
        <v>3</v>
      </c>
      <c r="C50" s="6">
        <v>2.2</v>
      </c>
      <c r="D50" s="12">
        <v>4</v>
      </c>
      <c r="E50" s="41">
        <f>SUM(D50/D72)</f>
        <v>0.0380952380952381</v>
      </c>
      <c r="F50" s="12">
        <v>4</v>
      </c>
      <c r="G50" s="41">
        <v>0.04</v>
      </c>
    </row>
    <row r="51" spans="1:7" ht="12.75">
      <c r="A51" s="16" t="s">
        <v>5</v>
      </c>
      <c r="B51" s="12">
        <v>21</v>
      </c>
      <c r="C51" s="6">
        <v>15.6</v>
      </c>
      <c r="D51" s="12">
        <v>10</v>
      </c>
      <c r="E51" s="41">
        <f>SUM(D51/D72)</f>
        <v>0.09523809523809523</v>
      </c>
      <c r="F51" s="12">
        <v>16</v>
      </c>
      <c r="G51" s="41">
        <v>0.16</v>
      </c>
    </row>
    <row r="52" spans="1:7" ht="12.75">
      <c r="A52" s="16" t="s">
        <v>39</v>
      </c>
      <c r="B52" s="12">
        <v>2</v>
      </c>
      <c r="C52" s="6">
        <v>1.5</v>
      </c>
      <c r="D52" s="12">
        <v>3</v>
      </c>
      <c r="E52" s="41">
        <f aca="true" t="shared" si="0" ref="E52:E58">D52/105</f>
        <v>0.02857142857142857</v>
      </c>
      <c r="F52" s="12">
        <v>1</v>
      </c>
      <c r="G52" s="41">
        <v>0.01</v>
      </c>
    </row>
    <row r="53" spans="1:7" ht="12.75">
      <c r="A53" s="16" t="s">
        <v>15</v>
      </c>
      <c r="B53" s="12">
        <v>2</v>
      </c>
      <c r="C53" s="6">
        <v>1.5</v>
      </c>
      <c r="D53" s="12">
        <v>2</v>
      </c>
      <c r="E53" s="41">
        <f t="shared" si="0"/>
        <v>0.01904761904761905</v>
      </c>
      <c r="F53" s="12">
        <v>1</v>
      </c>
      <c r="G53" s="41">
        <v>0.01</v>
      </c>
    </row>
    <row r="54" spans="1:7" ht="12.75">
      <c r="A54" s="16" t="s">
        <v>67</v>
      </c>
      <c r="B54" s="12">
        <v>9</v>
      </c>
      <c r="C54" s="6">
        <v>6.7</v>
      </c>
      <c r="D54" s="12">
        <v>14</v>
      </c>
      <c r="E54" s="41">
        <f t="shared" si="0"/>
        <v>0.13333333333333333</v>
      </c>
      <c r="F54" s="12">
        <v>6</v>
      </c>
      <c r="G54" s="41">
        <v>0.06</v>
      </c>
    </row>
    <row r="55" spans="1:7" ht="12.75">
      <c r="A55" s="16" t="s">
        <v>14</v>
      </c>
      <c r="B55" s="12">
        <v>8</v>
      </c>
      <c r="C55" s="6">
        <v>6</v>
      </c>
      <c r="D55" s="12">
        <v>2</v>
      </c>
      <c r="E55" s="41">
        <f t="shared" si="0"/>
        <v>0.01904761904761905</v>
      </c>
      <c r="F55" s="12">
        <v>4</v>
      </c>
      <c r="G55" s="41">
        <v>0.04</v>
      </c>
    </row>
    <row r="56" spans="1:7" ht="12.75">
      <c r="A56" s="16" t="s">
        <v>41</v>
      </c>
      <c r="B56" s="12">
        <v>3</v>
      </c>
      <c r="C56" s="6">
        <v>2.2</v>
      </c>
      <c r="D56" s="12">
        <v>4</v>
      </c>
      <c r="E56" s="41">
        <f t="shared" si="0"/>
        <v>0.0380952380952381</v>
      </c>
      <c r="F56" s="12">
        <v>1</v>
      </c>
      <c r="G56" s="41">
        <v>0.01</v>
      </c>
    </row>
    <row r="57" spans="1:7" ht="12.75">
      <c r="A57" s="16" t="s">
        <v>16</v>
      </c>
      <c r="B57" s="12">
        <v>4</v>
      </c>
      <c r="C57" s="6">
        <v>3</v>
      </c>
      <c r="D57" s="12">
        <v>7</v>
      </c>
      <c r="E57" s="41">
        <f t="shared" si="0"/>
        <v>0.06666666666666667</v>
      </c>
      <c r="F57" s="12">
        <v>4</v>
      </c>
      <c r="G57" s="41">
        <v>0.04</v>
      </c>
    </row>
    <row r="58" spans="1:7" ht="12.75">
      <c r="A58" s="16" t="s">
        <v>42</v>
      </c>
      <c r="B58" s="12">
        <v>8</v>
      </c>
      <c r="C58" s="6">
        <v>6</v>
      </c>
      <c r="D58" s="12">
        <v>4</v>
      </c>
      <c r="E58" s="41">
        <f t="shared" si="0"/>
        <v>0.0380952380952381</v>
      </c>
      <c r="F58" s="12">
        <v>4</v>
      </c>
      <c r="G58" s="41">
        <v>0.04</v>
      </c>
    </row>
    <row r="59" spans="1:7" ht="12.75">
      <c r="A59" s="16" t="s">
        <v>43</v>
      </c>
      <c r="B59" s="12">
        <v>5</v>
      </c>
      <c r="C59" s="6">
        <v>3.7</v>
      </c>
      <c r="D59" s="12">
        <v>6</v>
      </c>
      <c r="E59" s="41">
        <f>D59/105</f>
        <v>0.05714285714285714</v>
      </c>
      <c r="F59" s="12">
        <v>2</v>
      </c>
      <c r="G59" s="41">
        <v>0.02</v>
      </c>
    </row>
    <row r="60" spans="1:7" ht="12.75">
      <c r="A60" s="16" t="s">
        <v>53</v>
      </c>
      <c r="B60" s="12">
        <v>2</v>
      </c>
      <c r="C60" s="6">
        <v>1.5</v>
      </c>
      <c r="D60" s="12">
        <v>5</v>
      </c>
      <c r="E60" s="41">
        <f>D60/105</f>
        <v>0.047619047619047616</v>
      </c>
      <c r="F60" s="12">
        <v>4</v>
      </c>
      <c r="G60" s="41">
        <v>0.04</v>
      </c>
    </row>
    <row r="61" spans="1:7" ht="12.75">
      <c r="A61" s="16" t="s">
        <v>12</v>
      </c>
      <c r="B61" s="12">
        <v>7</v>
      </c>
      <c r="C61" s="6">
        <v>5.2</v>
      </c>
      <c r="D61" s="12">
        <v>2</v>
      </c>
      <c r="E61" s="41">
        <f>D61/105</f>
        <v>0.01904761904761905</v>
      </c>
      <c r="F61" s="12">
        <v>2</v>
      </c>
      <c r="G61" s="41">
        <v>0.02</v>
      </c>
    </row>
    <row r="62" spans="1:7" ht="12.75">
      <c r="A62" s="16" t="s">
        <v>10</v>
      </c>
      <c r="B62" s="12">
        <v>4</v>
      </c>
      <c r="C62" s="6">
        <v>3</v>
      </c>
      <c r="D62" s="12">
        <v>5</v>
      </c>
      <c r="E62" s="41">
        <f>D62/105</f>
        <v>0.047619047619047616</v>
      </c>
      <c r="F62" s="12">
        <v>5</v>
      </c>
      <c r="G62" s="41">
        <v>0.05</v>
      </c>
    </row>
    <row r="63" spans="1:7" ht="12.75">
      <c r="A63" s="16" t="s">
        <v>44</v>
      </c>
      <c r="B63" s="12">
        <v>8</v>
      </c>
      <c r="C63" s="6">
        <v>6</v>
      </c>
      <c r="D63" s="12">
        <v>10</v>
      </c>
      <c r="E63" s="41">
        <f>D63/105</f>
        <v>0.09523809523809523</v>
      </c>
      <c r="F63" s="12">
        <v>3</v>
      </c>
      <c r="G63" s="41">
        <v>0.03</v>
      </c>
    </row>
    <row r="64" spans="1:7" ht="12.75">
      <c r="A64" s="16" t="s">
        <v>45</v>
      </c>
      <c r="B64" s="12">
        <v>0</v>
      </c>
      <c r="C64" s="6">
        <v>0</v>
      </c>
      <c r="D64" s="12">
        <v>0</v>
      </c>
      <c r="E64" s="41">
        <v>0</v>
      </c>
      <c r="F64" s="12">
        <v>0</v>
      </c>
      <c r="G64" s="41">
        <v>0</v>
      </c>
    </row>
    <row r="65" spans="1:7" ht="12.75">
      <c r="A65" s="16" t="s">
        <v>9</v>
      </c>
      <c r="B65" s="12">
        <v>13</v>
      </c>
      <c r="C65" s="6">
        <v>9.7</v>
      </c>
      <c r="D65" s="12">
        <v>5</v>
      </c>
      <c r="E65" s="41">
        <f>D65/105</f>
        <v>0.047619047619047616</v>
      </c>
      <c r="F65" s="12">
        <v>10</v>
      </c>
      <c r="G65" s="41">
        <v>0.1</v>
      </c>
    </row>
    <row r="66" spans="1:7" ht="12.75">
      <c r="A66" s="16" t="s">
        <v>46</v>
      </c>
      <c r="B66" s="12">
        <v>6</v>
      </c>
      <c r="C66" s="6">
        <v>4.5</v>
      </c>
      <c r="D66" s="12">
        <v>9</v>
      </c>
      <c r="E66" s="41">
        <f>D66/105</f>
        <v>0.08571428571428572</v>
      </c>
      <c r="F66" s="12">
        <v>10</v>
      </c>
      <c r="G66" s="41">
        <v>0.1</v>
      </c>
    </row>
    <row r="67" spans="1:7" ht="12.75">
      <c r="A67" s="16" t="s">
        <v>47</v>
      </c>
      <c r="B67" s="12">
        <v>10</v>
      </c>
      <c r="C67" s="6">
        <v>7.5</v>
      </c>
      <c r="D67" s="12">
        <v>1</v>
      </c>
      <c r="E67" s="41">
        <f>D67/105</f>
        <v>0.009523809523809525</v>
      </c>
      <c r="F67" s="12">
        <v>5</v>
      </c>
      <c r="G67" s="41">
        <v>0.05</v>
      </c>
    </row>
    <row r="68" spans="1:7" ht="12.75">
      <c r="A68" s="16" t="s">
        <v>54</v>
      </c>
      <c r="B68" s="12">
        <v>14</v>
      </c>
      <c r="C68" s="6">
        <v>10.4</v>
      </c>
      <c r="D68" s="12">
        <v>5</v>
      </c>
      <c r="E68" s="41">
        <f>D68/105</f>
        <v>0.047619047619047616</v>
      </c>
      <c r="F68" s="12">
        <v>11</v>
      </c>
      <c r="G68" s="41">
        <v>0.11</v>
      </c>
    </row>
    <row r="69" spans="1:7" ht="12.75">
      <c r="A69" s="16" t="s">
        <v>73</v>
      </c>
      <c r="B69" s="12">
        <v>1</v>
      </c>
      <c r="C69" s="6">
        <v>0.7</v>
      </c>
      <c r="D69" s="12">
        <v>0</v>
      </c>
      <c r="E69" s="41">
        <v>0</v>
      </c>
      <c r="F69" s="12">
        <v>0</v>
      </c>
      <c r="G69" s="41">
        <v>0</v>
      </c>
    </row>
    <row r="70" spans="1:7" ht="12.75">
      <c r="A70" s="16" t="s">
        <v>22</v>
      </c>
      <c r="B70" s="12">
        <v>2</v>
      </c>
      <c r="C70" s="6">
        <v>1.5</v>
      </c>
      <c r="D70" s="12">
        <v>0</v>
      </c>
      <c r="E70" s="41">
        <v>0</v>
      </c>
      <c r="F70" s="12">
        <v>1</v>
      </c>
      <c r="G70" s="41">
        <v>0.01</v>
      </c>
    </row>
    <row r="71" spans="1:7" ht="12.75">
      <c r="A71" s="16" t="s">
        <v>21</v>
      </c>
      <c r="B71" s="12">
        <v>1</v>
      </c>
      <c r="C71" s="6">
        <v>0.7</v>
      </c>
      <c r="D71" s="12">
        <v>7</v>
      </c>
      <c r="E71" s="41">
        <f>D71/105</f>
        <v>0.06666666666666667</v>
      </c>
      <c r="F71" s="12">
        <v>6</v>
      </c>
      <c r="G71" s="41">
        <v>0.06</v>
      </c>
    </row>
    <row r="72" spans="1:7" ht="12.75">
      <c r="A72" s="8" t="s">
        <v>32</v>
      </c>
      <c r="B72" s="6">
        <v>134</v>
      </c>
      <c r="C72" s="6">
        <v>100</v>
      </c>
      <c r="D72" s="6">
        <f>SUM(D50:D71)</f>
        <v>105</v>
      </c>
      <c r="E72" s="41">
        <f>SUM(E50:E71)</f>
        <v>0.9999999999999998</v>
      </c>
      <c r="F72" s="6">
        <f>SUM(F50:F71)</f>
        <v>100</v>
      </c>
      <c r="G72" s="41">
        <v>1</v>
      </c>
    </row>
  </sheetData>
  <mergeCells count="21">
    <mergeCell ref="B48:C48"/>
    <mergeCell ref="D48:E48"/>
    <mergeCell ref="B34:C34"/>
    <mergeCell ref="D34:E34"/>
    <mergeCell ref="B42:C42"/>
    <mergeCell ref="D42:E42"/>
    <mergeCell ref="B20:C20"/>
    <mergeCell ref="D20:E20"/>
    <mergeCell ref="B27:C27"/>
    <mergeCell ref="D27:E27"/>
    <mergeCell ref="B4:C4"/>
    <mergeCell ref="D4:E4"/>
    <mergeCell ref="B11:C11"/>
    <mergeCell ref="D11:E11"/>
    <mergeCell ref="F4:G4"/>
    <mergeCell ref="F11:G11"/>
    <mergeCell ref="F20:G20"/>
    <mergeCell ref="F48:G48"/>
    <mergeCell ref="F27:G27"/>
    <mergeCell ref="F34:G34"/>
    <mergeCell ref="F42:G4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  <ignoredErrors>
    <ignoredError sqref="E8:F8 E17" formula="1"/>
    <ignoredError sqref="F46:G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selection activeCell="I4" sqref="I4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3" width="6.7109375" style="0" customWidth="1"/>
    <col min="4" max="4" width="5.8515625" style="0" customWidth="1"/>
    <col min="5" max="5" width="6.8515625" style="0" customWidth="1"/>
    <col min="6" max="6" width="5.57421875" style="0" customWidth="1"/>
    <col min="7" max="7" width="7.28125" style="0" customWidth="1"/>
    <col min="8" max="8" width="6.28125" style="0" customWidth="1"/>
    <col min="9" max="9" width="6.8515625" style="0" customWidth="1"/>
    <col min="10" max="10" width="5.7109375" style="0" customWidth="1"/>
    <col min="11" max="11" width="7.00390625" style="0" bestFit="1" customWidth="1"/>
  </cols>
  <sheetData>
    <row r="1" ht="12.75">
      <c r="A1" s="1" t="s">
        <v>69</v>
      </c>
    </row>
    <row r="3" spans="1:31" ht="12.75">
      <c r="A3" s="18"/>
      <c r="B3" s="64" t="s">
        <v>55</v>
      </c>
      <c r="C3" s="65"/>
      <c r="D3" s="65"/>
      <c r="E3" s="65"/>
      <c r="F3" s="65"/>
      <c r="G3" s="66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3" ht="12.75">
      <c r="A4" s="21" t="s">
        <v>56</v>
      </c>
      <c r="B4" s="60" t="s">
        <v>30</v>
      </c>
      <c r="C4" s="61"/>
      <c r="D4" s="60" t="s">
        <v>31</v>
      </c>
      <c r="E4" s="61"/>
      <c r="F4" s="60" t="s">
        <v>32</v>
      </c>
      <c r="G4" s="67"/>
      <c r="H4" s="18"/>
      <c r="I4" s="45"/>
      <c r="J4" s="45"/>
      <c r="K4" s="45"/>
      <c r="L4" s="45"/>
      <c r="M4" s="45"/>
      <c r="N4" s="45"/>
      <c r="O4" s="22"/>
      <c r="P4" s="68"/>
      <c r="Q4" s="68"/>
      <c r="R4" s="68"/>
      <c r="S4" s="68"/>
      <c r="T4" s="68"/>
      <c r="U4" s="6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5"/>
      <c r="AG4" s="5"/>
    </row>
    <row r="5" spans="1:33" ht="12.75">
      <c r="A5" s="23"/>
      <c r="B5" s="24" t="s">
        <v>34</v>
      </c>
      <c r="C5" s="25" t="s">
        <v>29</v>
      </c>
      <c r="D5" s="24" t="s">
        <v>34</v>
      </c>
      <c r="E5" s="25" t="s">
        <v>29</v>
      </c>
      <c r="F5" s="24" t="s">
        <v>34</v>
      </c>
      <c r="G5" s="25" t="s">
        <v>29</v>
      </c>
      <c r="H5" s="18"/>
      <c r="I5" s="26"/>
      <c r="J5" s="26"/>
      <c r="K5" s="26"/>
      <c r="L5" s="26"/>
      <c r="M5" s="26"/>
      <c r="N5" s="26"/>
      <c r="O5" s="22"/>
      <c r="P5" s="26"/>
      <c r="Q5" s="26"/>
      <c r="R5" s="26"/>
      <c r="S5" s="26"/>
      <c r="T5" s="26"/>
      <c r="U5" s="2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5"/>
      <c r="AG5" s="5"/>
    </row>
    <row r="6" spans="1:33" ht="12.75">
      <c r="A6" s="27" t="s">
        <v>7</v>
      </c>
      <c r="B6" s="28">
        <v>38</v>
      </c>
      <c r="C6" s="43">
        <v>0.603</v>
      </c>
      <c r="D6" s="28">
        <v>26</v>
      </c>
      <c r="E6" s="43">
        <v>0.703</v>
      </c>
      <c r="F6" s="28">
        <v>64</v>
      </c>
      <c r="G6" s="43">
        <v>0.64</v>
      </c>
      <c r="H6" s="18"/>
      <c r="I6" s="30"/>
      <c r="J6" s="26"/>
      <c r="K6" s="30"/>
      <c r="L6" s="26"/>
      <c r="M6" s="30"/>
      <c r="N6" s="26"/>
      <c r="O6" s="22"/>
      <c r="P6" s="30"/>
      <c r="Q6" s="26"/>
      <c r="R6" s="30"/>
      <c r="S6" s="26"/>
      <c r="T6" s="30"/>
      <c r="U6" s="26"/>
      <c r="V6" s="18"/>
      <c r="W6" s="18"/>
      <c r="X6" s="18"/>
      <c r="Y6" s="18"/>
      <c r="Z6" s="18"/>
      <c r="AA6" s="18"/>
      <c r="AB6" s="18"/>
      <c r="AC6" s="18"/>
      <c r="AD6" s="18"/>
      <c r="AE6" s="18"/>
      <c r="AF6" s="5"/>
      <c r="AG6" s="5"/>
    </row>
    <row r="7" spans="1:33" ht="12.75">
      <c r="A7" s="27" t="s">
        <v>63</v>
      </c>
      <c r="B7" s="28">
        <v>7</v>
      </c>
      <c r="C7" s="43">
        <v>0.111</v>
      </c>
      <c r="D7" s="28">
        <v>3</v>
      </c>
      <c r="E7" s="43">
        <v>0.081</v>
      </c>
      <c r="F7" s="28">
        <v>10</v>
      </c>
      <c r="G7" s="43">
        <v>0.1</v>
      </c>
      <c r="H7" s="18"/>
      <c r="I7" s="30"/>
      <c r="J7" s="26"/>
      <c r="K7" s="30"/>
      <c r="L7" s="26"/>
      <c r="M7" s="30"/>
      <c r="N7" s="26"/>
      <c r="O7" s="22"/>
      <c r="P7" s="30"/>
      <c r="Q7" s="26"/>
      <c r="R7" s="30"/>
      <c r="S7" s="26"/>
      <c r="T7" s="30"/>
      <c r="U7" s="26"/>
      <c r="V7" s="18"/>
      <c r="W7" s="18"/>
      <c r="X7" s="18"/>
      <c r="Y7" s="18"/>
      <c r="Z7" s="18"/>
      <c r="AA7" s="18"/>
      <c r="AB7" s="18"/>
      <c r="AC7" s="18"/>
      <c r="AD7" s="18"/>
      <c r="AE7" s="18"/>
      <c r="AF7" s="5"/>
      <c r="AG7" s="5"/>
    </row>
    <row r="8" spans="1:33" ht="12.75">
      <c r="A8" s="27" t="s">
        <v>6</v>
      </c>
      <c r="B8" s="28">
        <v>18</v>
      </c>
      <c r="C8" s="43">
        <v>0.286</v>
      </c>
      <c r="D8" s="28">
        <v>7</v>
      </c>
      <c r="E8" s="43">
        <v>0.189</v>
      </c>
      <c r="F8" s="28">
        <v>25</v>
      </c>
      <c r="G8" s="43">
        <v>0.25</v>
      </c>
      <c r="H8" s="18"/>
      <c r="I8" s="30"/>
      <c r="J8" s="26"/>
      <c r="K8" s="30"/>
      <c r="L8" s="26"/>
      <c r="M8" s="30"/>
      <c r="N8" s="26"/>
      <c r="O8" s="22"/>
      <c r="P8" s="30"/>
      <c r="Q8" s="26"/>
      <c r="R8" s="30"/>
      <c r="S8" s="26"/>
      <c r="T8" s="30"/>
      <c r="U8" s="26"/>
      <c r="V8" s="18"/>
      <c r="W8" s="18"/>
      <c r="X8" s="18"/>
      <c r="Y8" s="18"/>
      <c r="Z8" s="18"/>
      <c r="AA8" s="18"/>
      <c r="AB8" s="18"/>
      <c r="AC8" s="18"/>
      <c r="AD8" s="18"/>
      <c r="AE8" s="18"/>
      <c r="AF8" s="5"/>
      <c r="AG8" s="5"/>
    </row>
    <row r="9" spans="1:33" ht="12.75">
      <c r="A9" s="27" t="s">
        <v>70</v>
      </c>
      <c r="B9" s="28">
        <v>0</v>
      </c>
      <c r="C9" s="43">
        <v>0</v>
      </c>
      <c r="D9" s="28">
        <v>1</v>
      </c>
      <c r="E9" s="43">
        <v>0.027</v>
      </c>
      <c r="F9" s="28">
        <v>1</v>
      </c>
      <c r="G9" s="43">
        <v>0.01</v>
      </c>
      <c r="H9" s="18"/>
      <c r="I9" s="30"/>
      <c r="J9" s="26"/>
      <c r="K9" s="30"/>
      <c r="L9" s="26"/>
      <c r="M9" s="30"/>
      <c r="N9" s="26"/>
      <c r="O9" s="22"/>
      <c r="P9" s="30"/>
      <c r="Q9" s="26"/>
      <c r="R9" s="30"/>
      <c r="S9" s="26"/>
      <c r="T9" s="30"/>
      <c r="U9" s="26"/>
      <c r="V9" s="18"/>
      <c r="W9" s="18"/>
      <c r="X9" s="18"/>
      <c r="Y9" s="18"/>
      <c r="Z9" s="18"/>
      <c r="AA9" s="18"/>
      <c r="AB9" s="18"/>
      <c r="AC9" s="18"/>
      <c r="AD9" s="18"/>
      <c r="AE9" s="18"/>
      <c r="AF9" s="5"/>
      <c r="AG9" s="5"/>
    </row>
    <row r="10" spans="1:33" ht="12.75">
      <c r="A10" s="21" t="s">
        <v>32</v>
      </c>
      <c r="B10" s="29">
        <f aca="true" t="shared" si="0" ref="B10:G10">SUM(B6:B9)</f>
        <v>63</v>
      </c>
      <c r="C10" s="43">
        <f t="shared" si="0"/>
        <v>1</v>
      </c>
      <c r="D10" s="29">
        <f t="shared" si="0"/>
        <v>37</v>
      </c>
      <c r="E10" s="43">
        <f t="shared" si="0"/>
        <v>0.9999999999999999</v>
      </c>
      <c r="F10" s="28">
        <f t="shared" si="0"/>
        <v>100</v>
      </c>
      <c r="G10" s="43">
        <f t="shared" si="0"/>
        <v>1</v>
      </c>
      <c r="H10" s="31"/>
      <c r="I10" s="26"/>
      <c r="J10" s="26"/>
      <c r="K10" s="26"/>
      <c r="L10" s="26"/>
      <c r="M10" s="26"/>
      <c r="N10" s="26"/>
      <c r="O10" s="22"/>
      <c r="P10" s="26"/>
      <c r="Q10" s="26"/>
      <c r="R10" s="26"/>
      <c r="S10" s="26"/>
      <c r="T10" s="26"/>
      <c r="U10" s="26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5"/>
      <c r="AG10" s="5"/>
    </row>
    <row r="11" spans="1:33" ht="12.75">
      <c r="A11" s="32"/>
      <c r="B11" s="20"/>
      <c r="C11" s="33"/>
      <c r="D11" s="20"/>
      <c r="E11" s="33"/>
      <c r="F11" s="20"/>
      <c r="G11" s="33"/>
      <c r="H11" s="34"/>
      <c r="I11" s="20"/>
      <c r="J11" s="33"/>
      <c r="K11" s="20"/>
      <c r="L11" s="33"/>
      <c r="M11" s="20"/>
      <c r="N11" s="33"/>
      <c r="O11" s="34"/>
      <c r="P11" s="20"/>
      <c r="Q11" s="33"/>
      <c r="R11" s="20"/>
      <c r="S11" s="33"/>
      <c r="T11" s="20"/>
      <c r="U11" s="33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5"/>
      <c r="AG11" s="5"/>
    </row>
    <row r="12" spans="1:31" ht="12.75">
      <c r="A12" s="18"/>
      <c r="B12" s="62" t="s">
        <v>57</v>
      </c>
      <c r="C12" s="72"/>
      <c r="D12" s="72"/>
      <c r="E12" s="72"/>
      <c r="F12" s="72"/>
      <c r="G12" s="72"/>
      <c r="H12" s="72"/>
      <c r="I12" s="72"/>
      <c r="J12" s="72"/>
      <c r="K12" s="72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7"/>
      <c r="AE12" s="7"/>
    </row>
    <row r="13" spans="1:31" ht="12.75" customHeight="1">
      <c r="A13" s="21" t="s">
        <v>56</v>
      </c>
      <c r="B13" s="60" t="s">
        <v>19</v>
      </c>
      <c r="C13" s="61"/>
      <c r="D13" s="60" t="s">
        <v>20</v>
      </c>
      <c r="E13" s="61"/>
      <c r="F13" s="60" t="s">
        <v>25</v>
      </c>
      <c r="G13" s="67"/>
      <c r="H13" s="60" t="s">
        <v>71</v>
      </c>
      <c r="I13" s="67"/>
      <c r="J13" s="60" t="s">
        <v>32</v>
      </c>
      <c r="K13" s="67"/>
      <c r="L13" s="45"/>
      <c r="M13" s="46"/>
      <c r="N13" s="45"/>
      <c r="O13" s="20"/>
      <c r="P13" s="45"/>
      <c r="Q13" s="45"/>
      <c r="R13" s="45"/>
      <c r="S13" s="20"/>
      <c r="T13" s="68"/>
      <c r="U13" s="71"/>
      <c r="V13" s="68"/>
      <c r="W13" s="71"/>
      <c r="X13" s="68"/>
      <c r="Y13" s="70"/>
      <c r="Z13" s="68"/>
      <c r="AA13" s="68"/>
      <c r="AB13" s="68"/>
      <c r="AC13" s="69"/>
      <c r="AD13" s="5"/>
      <c r="AE13" s="5"/>
    </row>
    <row r="14" spans="1:31" ht="12.75">
      <c r="A14" s="23"/>
      <c r="B14" s="24" t="s">
        <v>34</v>
      </c>
      <c r="C14" s="25" t="s">
        <v>29</v>
      </c>
      <c r="D14" s="24" t="s">
        <v>34</v>
      </c>
      <c r="E14" s="25" t="s">
        <v>29</v>
      </c>
      <c r="F14" s="24" t="s">
        <v>34</v>
      </c>
      <c r="G14" s="25" t="s">
        <v>29</v>
      </c>
      <c r="H14" s="24" t="s">
        <v>34</v>
      </c>
      <c r="I14" s="25" t="s">
        <v>29</v>
      </c>
      <c r="J14" s="24" t="s">
        <v>34</v>
      </c>
      <c r="K14" s="25" t="s">
        <v>29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5"/>
      <c r="AE14" s="5"/>
    </row>
    <row r="15" spans="1:31" ht="12.75">
      <c r="A15" s="27" t="s">
        <v>7</v>
      </c>
      <c r="B15" s="28">
        <v>47</v>
      </c>
      <c r="C15" s="43">
        <v>0.723</v>
      </c>
      <c r="D15" s="28">
        <v>15</v>
      </c>
      <c r="E15" s="43">
        <v>0.469</v>
      </c>
      <c r="F15" s="28">
        <v>1</v>
      </c>
      <c r="G15" s="43">
        <v>1</v>
      </c>
      <c r="H15" s="28">
        <v>1</v>
      </c>
      <c r="I15" s="43">
        <v>0.5</v>
      </c>
      <c r="J15" s="28">
        <v>64</v>
      </c>
      <c r="K15" s="43">
        <v>0.64</v>
      </c>
      <c r="L15" s="30"/>
      <c r="M15" s="26"/>
      <c r="N15" s="30"/>
      <c r="O15" s="26"/>
      <c r="P15" s="30"/>
      <c r="Q15" s="26"/>
      <c r="R15" s="30"/>
      <c r="S15" s="26"/>
      <c r="T15" s="30"/>
      <c r="U15" s="26"/>
      <c r="V15" s="30"/>
      <c r="W15" s="26"/>
      <c r="X15" s="30"/>
      <c r="Y15" s="26"/>
      <c r="Z15" s="30"/>
      <c r="AA15" s="26"/>
      <c r="AB15" s="30"/>
      <c r="AC15" s="26"/>
      <c r="AD15" s="5"/>
      <c r="AE15" s="5"/>
    </row>
    <row r="16" spans="1:31" ht="12.75">
      <c r="A16" s="27" t="s">
        <v>63</v>
      </c>
      <c r="B16" s="28">
        <v>5</v>
      </c>
      <c r="C16" s="43">
        <v>0.077</v>
      </c>
      <c r="D16" s="28">
        <v>5</v>
      </c>
      <c r="E16" s="43">
        <v>0.156</v>
      </c>
      <c r="F16" s="28">
        <v>0</v>
      </c>
      <c r="G16" s="43">
        <v>0</v>
      </c>
      <c r="H16" s="28">
        <v>0</v>
      </c>
      <c r="I16" s="43">
        <v>0</v>
      </c>
      <c r="J16" s="28">
        <v>10</v>
      </c>
      <c r="K16" s="43">
        <v>0.1</v>
      </c>
      <c r="L16" s="30"/>
      <c r="M16" s="26"/>
      <c r="N16" s="30"/>
      <c r="O16" s="26"/>
      <c r="P16" s="30"/>
      <c r="Q16" s="26"/>
      <c r="R16" s="30"/>
      <c r="S16" s="26"/>
      <c r="T16" s="30"/>
      <c r="U16" s="26"/>
      <c r="V16" s="30"/>
      <c r="W16" s="26"/>
      <c r="X16" s="30"/>
      <c r="Y16" s="26"/>
      <c r="Z16" s="30"/>
      <c r="AA16" s="26"/>
      <c r="AB16" s="30"/>
      <c r="AC16" s="26"/>
      <c r="AD16" s="5"/>
      <c r="AE16" s="5"/>
    </row>
    <row r="17" spans="1:31" ht="12.75">
      <c r="A17" s="27" t="s">
        <v>6</v>
      </c>
      <c r="B17" s="28">
        <v>12</v>
      </c>
      <c r="C17" s="43">
        <v>0.185</v>
      </c>
      <c r="D17" s="28">
        <v>12</v>
      </c>
      <c r="E17" s="43">
        <v>0.375</v>
      </c>
      <c r="F17" s="28">
        <v>0</v>
      </c>
      <c r="G17" s="43">
        <v>0</v>
      </c>
      <c r="H17" s="28">
        <v>1</v>
      </c>
      <c r="I17" s="43">
        <v>0.5</v>
      </c>
      <c r="J17" s="28">
        <v>25</v>
      </c>
      <c r="K17" s="43">
        <v>0.25</v>
      </c>
      <c r="L17" s="30"/>
      <c r="M17" s="26"/>
      <c r="N17" s="30"/>
      <c r="O17" s="26"/>
      <c r="P17" s="30"/>
      <c r="Q17" s="26"/>
      <c r="R17" s="30"/>
      <c r="S17" s="26"/>
      <c r="T17" s="30"/>
      <c r="U17" s="26"/>
      <c r="V17" s="30"/>
      <c r="W17" s="26"/>
      <c r="X17" s="30"/>
      <c r="Y17" s="26"/>
      <c r="Z17" s="30"/>
      <c r="AA17" s="26"/>
      <c r="AB17" s="30"/>
      <c r="AC17" s="26"/>
      <c r="AD17" s="5"/>
      <c r="AE17" s="5"/>
    </row>
    <row r="18" spans="1:31" ht="12.75">
      <c r="A18" s="27" t="s">
        <v>70</v>
      </c>
      <c r="B18" s="28">
        <v>1</v>
      </c>
      <c r="C18" s="43">
        <v>0.015</v>
      </c>
      <c r="D18" s="28">
        <v>0</v>
      </c>
      <c r="E18" s="43">
        <v>0</v>
      </c>
      <c r="F18" s="28">
        <v>0</v>
      </c>
      <c r="G18" s="43">
        <v>0</v>
      </c>
      <c r="H18" s="28">
        <v>0</v>
      </c>
      <c r="I18" s="43">
        <v>0</v>
      </c>
      <c r="J18" s="28">
        <v>1</v>
      </c>
      <c r="K18" s="43">
        <v>0.01</v>
      </c>
      <c r="L18" s="30"/>
      <c r="M18" s="26"/>
      <c r="N18" s="30"/>
      <c r="O18" s="26"/>
      <c r="P18" s="30"/>
      <c r="Q18" s="26"/>
      <c r="R18" s="30"/>
      <c r="S18" s="26"/>
      <c r="T18" s="30"/>
      <c r="U18" s="26"/>
      <c r="V18" s="30"/>
      <c r="W18" s="26"/>
      <c r="X18" s="30"/>
      <c r="Y18" s="26"/>
      <c r="Z18" s="30"/>
      <c r="AA18" s="26"/>
      <c r="AB18" s="30"/>
      <c r="AC18" s="26"/>
      <c r="AD18" s="5"/>
      <c r="AE18" s="5"/>
    </row>
    <row r="19" spans="1:31" ht="12.75">
      <c r="A19" s="21" t="s">
        <v>32</v>
      </c>
      <c r="B19" s="29">
        <f aca="true" t="shared" si="1" ref="B19:K19">SUM(B15:B18)</f>
        <v>65</v>
      </c>
      <c r="C19" s="43">
        <f t="shared" si="1"/>
        <v>0.9999999999999999</v>
      </c>
      <c r="D19" s="29">
        <f t="shared" si="1"/>
        <v>32</v>
      </c>
      <c r="E19" s="43">
        <f t="shared" si="1"/>
        <v>1</v>
      </c>
      <c r="F19" s="29">
        <f t="shared" si="1"/>
        <v>1</v>
      </c>
      <c r="G19" s="43">
        <f t="shared" si="1"/>
        <v>1</v>
      </c>
      <c r="H19" s="29">
        <f t="shared" si="1"/>
        <v>2</v>
      </c>
      <c r="I19" s="43">
        <f t="shared" si="1"/>
        <v>1</v>
      </c>
      <c r="J19" s="47">
        <f t="shared" si="1"/>
        <v>100</v>
      </c>
      <c r="K19" s="43">
        <f t="shared" si="1"/>
        <v>1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5"/>
      <c r="AE19" s="5"/>
    </row>
    <row r="20" spans="1:33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5"/>
      <c r="AG20" s="5"/>
    </row>
    <row r="21" spans="1:33" ht="12.75">
      <c r="A21" s="18"/>
      <c r="B21" s="64" t="s">
        <v>58</v>
      </c>
      <c r="C21" s="65"/>
      <c r="D21" s="65"/>
      <c r="E21" s="65"/>
      <c r="F21" s="65"/>
      <c r="G21" s="6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5"/>
      <c r="AG21" s="5"/>
    </row>
    <row r="22" spans="1:33" ht="12.75">
      <c r="A22" s="21" t="s">
        <v>56</v>
      </c>
      <c r="B22" s="60" t="s">
        <v>33</v>
      </c>
      <c r="C22" s="61"/>
      <c r="D22" s="60" t="s">
        <v>34</v>
      </c>
      <c r="E22" s="61"/>
      <c r="F22" s="60" t="s">
        <v>32</v>
      </c>
      <c r="G22" s="67"/>
      <c r="H22" s="18"/>
      <c r="I22" s="45"/>
      <c r="J22" s="45"/>
      <c r="K22" s="45"/>
      <c r="L22" s="45"/>
      <c r="M22" s="45"/>
      <c r="N22" s="33"/>
      <c r="O22" s="18"/>
      <c r="P22" s="45"/>
      <c r="Q22" s="45"/>
      <c r="R22" s="45"/>
      <c r="S22" s="45"/>
      <c r="T22" s="68"/>
      <c r="U22" s="69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5"/>
      <c r="AG22" s="5"/>
    </row>
    <row r="23" spans="1:33" ht="12.75">
      <c r="A23" s="23"/>
      <c r="B23" s="24" t="s">
        <v>34</v>
      </c>
      <c r="C23" s="25" t="s">
        <v>29</v>
      </c>
      <c r="D23" s="24" t="s">
        <v>34</v>
      </c>
      <c r="E23" s="25" t="s">
        <v>29</v>
      </c>
      <c r="F23" s="24" t="s">
        <v>34</v>
      </c>
      <c r="G23" s="25" t="s">
        <v>29</v>
      </c>
      <c r="H23" s="18"/>
      <c r="I23" s="26"/>
      <c r="J23" s="26"/>
      <c r="K23" s="26"/>
      <c r="L23" s="26"/>
      <c r="M23" s="26"/>
      <c r="N23" s="26"/>
      <c r="O23" s="18"/>
      <c r="P23" s="26"/>
      <c r="Q23" s="26"/>
      <c r="R23" s="26"/>
      <c r="S23" s="26"/>
      <c r="T23" s="26"/>
      <c r="U23" s="26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5"/>
      <c r="AG23" s="5"/>
    </row>
    <row r="24" spans="1:33" ht="12.75">
      <c r="A24" s="27" t="s">
        <v>7</v>
      </c>
      <c r="B24" s="28">
        <v>9</v>
      </c>
      <c r="C24" s="43">
        <v>0.643</v>
      </c>
      <c r="D24" s="28">
        <v>55</v>
      </c>
      <c r="E24" s="43">
        <v>0.639</v>
      </c>
      <c r="F24" s="28">
        <v>64</v>
      </c>
      <c r="G24" s="43">
        <v>0.64</v>
      </c>
      <c r="H24" s="18"/>
      <c r="I24" s="30"/>
      <c r="J24" s="26"/>
      <c r="K24" s="30"/>
      <c r="L24" s="26"/>
      <c r="M24" s="30"/>
      <c r="N24" s="26"/>
      <c r="O24" s="18"/>
      <c r="P24" s="30"/>
      <c r="Q24" s="26"/>
      <c r="R24" s="30"/>
      <c r="S24" s="26"/>
      <c r="T24" s="30"/>
      <c r="U24" s="26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5"/>
      <c r="AG24" s="5"/>
    </row>
    <row r="25" spans="1:33" ht="12.75">
      <c r="A25" s="27" t="s">
        <v>63</v>
      </c>
      <c r="B25" s="28">
        <v>1</v>
      </c>
      <c r="C25" s="43">
        <v>0.071</v>
      </c>
      <c r="D25" s="28">
        <v>9</v>
      </c>
      <c r="E25" s="43">
        <v>0.105</v>
      </c>
      <c r="F25" s="28">
        <v>10</v>
      </c>
      <c r="G25" s="43">
        <v>0.1</v>
      </c>
      <c r="H25" s="18"/>
      <c r="I25" s="30"/>
      <c r="J25" s="26"/>
      <c r="K25" s="30"/>
      <c r="L25" s="26"/>
      <c r="M25" s="30"/>
      <c r="N25" s="26"/>
      <c r="O25" s="18"/>
      <c r="P25" s="30"/>
      <c r="Q25" s="26"/>
      <c r="R25" s="30"/>
      <c r="S25" s="26"/>
      <c r="T25" s="30"/>
      <c r="U25" s="26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5"/>
      <c r="AG25" s="5"/>
    </row>
    <row r="26" spans="1:33" ht="12.75">
      <c r="A26" s="27" t="s">
        <v>6</v>
      </c>
      <c r="B26" s="28">
        <v>4</v>
      </c>
      <c r="C26" s="43">
        <v>0.286</v>
      </c>
      <c r="D26" s="28">
        <v>21</v>
      </c>
      <c r="E26" s="43">
        <v>0.244</v>
      </c>
      <c r="F26" s="28">
        <v>25</v>
      </c>
      <c r="G26" s="43">
        <v>0.25</v>
      </c>
      <c r="H26" s="18"/>
      <c r="I26" s="30"/>
      <c r="J26" s="26"/>
      <c r="K26" s="30"/>
      <c r="L26" s="26"/>
      <c r="M26" s="30"/>
      <c r="N26" s="26"/>
      <c r="O26" s="18"/>
      <c r="P26" s="30"/>
      <c r="Q26" s="26"/>
      <c r="R26" s="30"/>
      <c r="S26" s="26"/>
      <c r="T26" s="30"/>
      <c r="U26" s="26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5"/>
      <c r="AG26" s="5"/>
    </row>
    <row r="27" spans="1:33" ht="12.75">
      <c r="A27" s="27" t="s">
        <v>70</v>
      </c>
      <c r="B27" s="28">
        <v>0</v>
      </c>
      <c r="C27" s="43">
        <v>0</v>
      </c>
      <c r="D27" s="28">
        <v>1</v>
      </c>
      <c r="E27" s="43">
        <v>0.012</v>
      </c>
      <c r="F27" s="28">
        <v>1</v>
      </c>
      <c r="G27" s="43">
        <v>0.01</v>
      </c>
      <c r="H27" s="18"/>
      <c r="I27" s="30"/>
      <c r="J27" s="26"/>
      <c r="K27" s="30"/>
      <c r="L27" s="26"/>
      <c r="M27" s="30"/>
      <c r="N27" s="26"/>
      <c r="O27" s="18"/>
      <c r="P27" s="30"/>
      <c r="Q27" s="26"/>
      <c r="R27" s="30"/>
      <c r="S27" s="26"/>
      <c r="T27" s="30"/>
      <c r="U27" s="26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5"/>
      <c r="AG27" s="5"/>
    </row>
    <row r="28" spans="1:33" ht="12.75">
      <c r="A28" s="21" t="s">
        <v>32</v>
      </c>
      <c r="B28" s="29">
        <f aca="true" t="shared" si="2" ref="B28:G28">SUM(B24:B27)</f>
        <v>14</v>
      </c>
      <c r="C28" s="43">
        <f t="shared" si="2"/>
        <v>1</v>
      </c>
      <c r="D28" s="29">
        <f t="shared" si="2"/>
        <v>86</v>
      </c>
      <c r="E28" s="43">
        <f t="shared" si="2"/>
        <v>1</v>
      </c>
      <c r="F28" s="28">
        <f t="shared" si="2"/>
        <v>100</v>
      </c>
      <c r="G28" s="43">
        <f t="shared" si="2"/>
        <v>1</v>
      </c>
      <c r="H28" s="31"/>
      <c r="I28" s="26"/>
      <c r="J28" s="26"/>
      <c r="K28" s="26"/>
      <c r="L28" s="26"/>
      <c r="M28" s="26"/>
      <c r="N28" s="26"/>
      <c r="O28" s="18"/>
      <c r="P28" s="26"/>
      <c r="Q28" s="26"/>
      <c r="R28" s="26"/>
      <c r="S28" s="26"/>
      <c r="T28" s="26"/>
      <c r="U28" s="26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5"/>
      <c r="AG28" s="5"/>
    </row>
    <row r="29" spans="1:3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5"/>
      <c r="AG29" s="5"/>
    </row>
    <row r="30" spans="1:33" ht="12.75">
      <c r="A30" s="18"/>
      <c r="B30" s="64" t="s">
        <v>59</v>
      </c>
      <c r="C30" s="65"/>
      <c r="D30" s="65"/>
      <c r="E30" s="65"/>
      <c r="F30" s="65"/>
      <c r="G30" s="6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5"/>
      <c r="AG30" s="5"/>
    </row>
    <row r="31" spans="1:33" ht="12.75">
      <c r="A31" s="21" t="s">
        <v>56</v>
      </c>
      <c r="B31" s="60" t="s">
        <v>36</v>
      </c>
      <c r="C31" s="61"/>
      <c r="D31" s="60" t="s">
        <v>60</v>
      </c>
      <c r="E31" s="61"/>
      <c r="F31" s="60" t="s">
        <v>32</v>
      </c>
      <c r="G31" s="67"/>
      <c r="H31" s="18"/>
      <c r="I31" s="45"/>
      <c r="J31" s="45"/>
      <c r="K31" s="45"/>
      <c r="L31" s="45"/>
      <c r="M31" s="45"/>
      <c r="N31" s="33"/>
      <c r="O31" s="18"/>
      <c r="P31" s="45"/>
      <c r="Q31" s="45"/>
      <c r="R31" s="45"/>
      <c r="S31" s="45"/>
      <c r="T31" s="68"/>
      <c r="U31" s="69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5"/>
      <c r="AG31" s="5"/>
    </row>
    <row r="32" spans="1:33" ht="12.75">
      <c r="A32" s="23"/>
      <c r="B32" s="24" t="s">
        <v>34</v>
      </c>
      <c r="C32" s="25" t="s">
        <v>29</v>
      </c>
      <c r="D32" s="24" t="s">
        <v>34</v>
      </c>
      <c r="E32" s="25" t="s">
        <v>29</v>
      </c>
      <c r="F32" s="24" t="s">
        <v>34</v>
      </c>
      <c r="G32" s="25" t="s">
        <v>29</v>
      </c>
      <c r="H32" s="18"/>
      <c r="I32" s="26"/>
      <c r="J32" s="26"/>
      <c r="K32" s="26"/>
      <c r="L32" s="26"/>
      <c r="M32" s="26"/>
      <c r="N32" s="26"/>
      <c r="O32" s="18"/>
      <c r="P32" s="26"/>
      <c r="Q32" s="26"/>
      <c r="R32" s="26"/>
      <c r="S32" s="26"/>
      <c r="T32" s="26"/>
      <c r="U32" s="26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5"/>
      <c r="AG32" s="5"/>
    </row>
    <row r="33" spans="1:33" ht="12.75">
      <c r="A33" s="27" t="s">
        <v>7</v>
      </c>
      <c r="B33" s="28">
        <v>55</v>
      </c>
      <c r="C33" s="43">
        <v>0.639</v>
      </c>
      <c r="D33" s="28">
        <v>9</v>
      </c>
      <c r="E33" s="43">
        <v>0.643</v>
      </c>
      <c r="F33" s="28">
        <v>64</v>
      </c>
      <c r="G33" s="43">
        <v>0.64</v>
      </c>
      <c r="H33" s="18"/>
      <c r="I33" s="30"/>
      <c r="J33" s="26"/>
      <c r="K33" s="30"/>
      <c r="L33" s="26"/>
      <c r="M33" s="30"/>
      <c r="N33" s="26"/>
      <c r="O33" s="18"/>
      <c r="P33" s="30"/>
      <c r="Q33" s="26"/>
      <c r="R33" s="30"/>
      <c r="S33" s="26"/>
      <c r="T33" s="30"/>
      <c r="U33" s="26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5"/>
      <c r="AG33" s="5"/>
    </row>
    <row r="34" spans="1:33" ht="12.75">
      <c r="A34" s="27" t="s">
        <v>63</v>
      </c>
      <c r="B34" s="28">
        <v>8</v>
      </c>
      <c r="C34" s="43">
        <v>0.093</v>
      </c>
      <c r="D34" s="28">
        <v>2</v>
      </c>
      <c r="E34" s="43">
        <v>0.143</v>
      </c>
      <c r="F34" s="28">
        <v>10</v>
      </c>
      <c r="G34" s="43">
        <v>0.1</v>
      </c>
      <c r="H34" s="18"/>
      <c r="I34" s="30"/>
      <c r="J34" s="26"/>
      <c r="K34" s="30"/>
      <c r="L34" s="26"/>
      <c r="M34" s="30"/>
      <c r="N34" s="26"/>
      <c r="O34" s="18"/>
      <c r="P34" s="30"/>
      <c r="Q34" s="26"/>
      <c r="R34" s="30"/>
      <c r="S34" s="26"/>
      <c r="T34" s="30"/>
      <c r="U34" s="2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5"/>
      <c r="AG34" s="5"/>
    </row>
    <row r="35" spans="1:33" ht="12.75">
      <c r="A35" s="27" t="s">
        <v>6</v>
      </c>
      <c r="B35" s="28">
        <v>22</v>
      </c>
      <c r="C35" s="43">
        <v>0.256</v>
      </c>
      <c r="D35" s="28">
        <v>3</v>
      </c>
      <c r="E35" s="43">
        <v>0.214</v>
      </c>
      <c r="F35" s="28">
        <v>25</v>
      </c>
      <c r="G35" s="43">
        <v>0.25</v>
      </c>
      <c r="H35" s="18"/>
      <c r="I35" s="30"/>
      <c r="J35" s="26"/>
      <c r="K35" s="30"/>
      <c r="L35" s="26"/>
      <c r="M35" s="30"/>
      <c r="N35" s="26"/>
      <c r="O35" s="18"/>
      <c r="P35" s="30"/>
      <c r="Q35" s="26"/>
      <c r="R35" s="30"/>
      <c r="S35" s="26"/>
      <c r="T35" s="30"/>
      <c r="U35" s="26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5"/>
      <c r="AG35" s="5"/>
    </row>
    <row r="36" spans="1:33" ht="12.75">
      <c r="A36" s="27" t="s">
        <v>70</v>
      </c>
      <c r="B36" s="28">
        <v>1</v>
      </c>
      <c r="C36" s="43">
        <v>0.012</v>
      </c>
      <c r="D36" s="28">
        <v>0</v>
      </c>
      <c r="E36" s="43">
        <v>0</v>
      </c>
      <c r="F36" s="28">
        <v>1</v>
      </c>
      <c r="G36" s="43">
        <v>0.01</v>
      </c>
      <c r="H36" s="18"/>
      <c r="I36" s="30"/>
      <c r="J36" s="26"/>
      <c r="K36" s="30"/>
      <c r="L36" s="26"/>
      <c r="M36" s="30"/>
      <c r="N36" s="26"/>
      <c r="O36" s="18"/>
      <c r="P36" s="30"/>
      <c r="Q36" s="26"/>
      <c r="R36" s="30"/>
      <c r="S36" s="26"/>
      <c r="T36" s="30"/>
      <c r="U36" s="26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5"/>
      <c r="AG36" s="5"/>
    </row>
    <row r="37" spans="1:33" ht="12.75">
      <c r="A37" s="21" t="s">
        <v>32</v>
      </c>
      <c r="B37" s="29">
        <f aca="true" t="shared" si="3" ref="B37:G37">SUM(B33:B36)</f>
        <v>86</v>
      </c>
      <c r="C37" s="43">
        <f t="shared" si="3"/>
        <v>1</v>
      </c>
      <c r="D37" s="29">
        <f t="shared" si="3"/>
        <v>14</v>
      </c>
      <c r="E37" s="43">
        <f t="shared" si="3"/>
        <v>1</v>
      </c>
      <c r="F37" s="28">
        <f t="shared" si="3"/>
        <v>100</v>
      </c>
      <c r="G37" s="43">
        <f t="shared" si="3"/>
        <v>1</v>
      </c>
      <c r="H37" s="31"/>
      <c r="I37" s="26"/>
      <c r="J37" s="26"/>
      <c r="K37" s="26"/>
      <c r="L37" s="26"/>
      <c r="M37" s="26"/>
      <c r="N37" s="26"/>
      <c r="O37" s="18"/>
      <c r="P37" s="26"/>
      <c r="Q37" s="26"/>
      <c r="R37" s="26"/>
      <c r="S37" s="26"/>
      <c r="T37" s="26"/>
      <c r="U37" s="26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5"/>
      <c r="AG37" s="5"/>
    </row>
    <row r="38" spans="1:33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5"/>
      <c r="AG38" s="5"/>
    </row>
    <row r="39" spans="1:33" ht="12.75">
      <c r="A39" s="18"/>
      <c r="B39" s="62" t="s">
        <v>61</v>
      </c>
      <c r="C39" s="62"/>
      <c r="D39" s="62"/>
      <c r="E39" s="62"/>
      <c r="F39" s="62"/>
      <c r="G39" s="62"/>
      <c r="H39" s="63"/>
      <c r="I39" s="6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8"/>
      <c r="AC39" s="18"/>
      <c r="AD39" s="18"/>
      <c r="AE39" s="18"/>
      <c r="AF39" s="5"/>
      <c r="AG39" s="5"/>
    </row>
    <row r="40" spans="1:31" ht="12.75" customHeight="1">
      <c r="A40" s="21" t="s">
        <v>56</v>
      </c>
      <c r="B40" s="60" t="s">
        <v>8</v>
      </c>
      <c r="C40" s="61"/>
      <c r="D40" s="60" t="s">
        <v>4</v>
      </c>
      <c r="E40" s="61"/>
      <c r="F40" s="60" t="s">
        <v>51</v>
      </c>
      <c r="G40" s="61"/>
      <c r="H40" s="60" t="s">
        <v>32</v>
      </c>
      <c r="I40" s="61"/>
      <c r="J40" s="45"/>
      <c r="K40" s="45"/>
      <c r="L40" s="45"/>
      <c r="M40" s="45"/>
      <c r="N40" s="33"/>
      <c r="O40" s="45"/>
      <c r="P40" s="33"/>
      <c r="Q40" s="22"/>
      <c r="R40" s="68"/>
      <c r="S40" s="68"/>
      <c r="T40" s="68"/>
      <c r="U40" s="68"/>
      <c r="V40" s="68"/>
      <c r="W40" s="68"/>
      <c r="X40" s="68"/>
      <c r="Y40" s="68"/>
      <c r="Z40" s="18"/>
      <c r="AA40" s="18"/>
      <c r="AB40" s="18"/>
      <c r="AC40" s="18"/>
      <c r="AD40" s="5"/>
      <c r="AE40" s="5"/>
    </row>
    <row r="41" spans="1:31" ht="12.75">
      <c r="A41" s="23"/>
      <c r="B41" s="24" t="s">
        <v>34</v>
      </c>
      <c r="C41" s="25" t="s">
        <v>29</v>
      </c>
      <c r="D41" s="24" t="s">
        <v>34</v>
      </c>
      <c r="E41" s="25" t="s">
        <v>29</v>
      </c>
      <c r="F41" s="24" t="s">
        <v>34</v>
      </c>
      <c r="G41" s="25" t="s">
        <v>29</v>
      </c>
      <c r="H41" s="24" t="s">
        <v>34</v>
      </c>
      <c r="I41" s="25" t="s">
        <v>29</v>
      </c>
      <c r="J41" s="26"/>
      <c r="K41" s="26"/>
      <c r="L41" s="26"/>
      <c r="M41" s="26"/>
      <c r="N41" s="26"/>
      <c r="O41" s="26"/>
      <c r="P41" s="26"/>
      <c r="Q41" s="22"/>
      <c r="R41" s="26"/>
      <c r="S41" s="26"/>
      <c r="T41" s="26"/>
      <c r="U41" s="26"/>
      <c r="V41" s="26"/>
      <c r="W41" s="26"/>
      <c r="X41" s="26"/>
      <c r="Y41" s="26"/>
      <c r="Z41" s="18"/>
      <c r="AA41" s="18"/>
      <c r="AB41" s="18"/>
      <c r="AC41" s="18"/>
      <c r="AD41" s="5"/>
      <c r="AE41" s="5"/>
    </row>
    <row r="42" spans="1:31" ht="12.75">
      <c r="A42" s="27" t="s">
        <v>7</v>
      </c>
      <c r="B42" s="35">
        <v>57</v>
      </c>
      <c r="C42" s="44">
        <v>0.687</v>
      </c>
      <c r="D42" s="35">
        <v>7</v>
      </c>
      <c r="E42" s="44">
        <v>0.467</v>
      </c>
      <c r="F42" s="28">
        <v>0</v>
      </c>
      <c r="G42" s="43">
        <v>0</v>
      </c>
      <c r="H42" s="28">
        <v>64</v>
      </c>
      <c r="I42" s="43">
        <v>0.64</v>
      </c>
      <c r="J42" s="26"/>
      <c r="K42" s="30"/>
      <c r="L42" s="26"/>
      <c r="M42" s="30"/>
      <c r="N42" s="26"/>
      <c r="O42" s="30"/>
      <c r="P42" s="26"/>
      <c r="Q42" s="22"/>
      <c r="R42" s="30"/>
      <c r="S42" s="26"/>
      <c r="T42" s="30"/>
      <c r="U42" s="26"/>
      <c r="V42" s="30"/>
      <c r="W42" s="26"/>
      <c r="X42" s="30"/>
      <c r="Y42" s="26"/>
      <c r="Z42" s="18"/>
      <c r="AA42" s="18"/>
      <c r="AB42" s="18"/>
      <c r="AC42" s="18"/>
      <c r="AD42" s="5"/>
      <c r="AE42" s="5"/>
    </row>
    <row r="43" spans="1:31" ht="12.75">
      <c r="A43" s="27" t="s">
        <v>63</v>
      </c>
      <c r="B43" s="35">
        <v>6</v>
      </c>
      <c r="C43" s="44">
        <v>0.072</v>
      </c>
      <c r="D43" s="35">
        <v>4</v>
      </c>
      <c r="E43" s="44">
        <v>0.267</v>
      </c>
      <c r="F43" s="28">
        <v>0</v>
      </c>
      <c r="G43" s="43">
        <v>0</v>
      </c>
      <c r="H43" s="28">
        <v>10</v>
      </c>
      <c r="I43" s="43">
        <v>0.1</v>
      </c>
      <c r="J43" s="26"/>
      <c r="K43" s="30"/>
      <c r="L43" s="26"/>
      <c r="M43" s="30"/>
      <c r="N43" s="26"/>
      <c r="O43" s="30"/>
      <c r="P43" s="26"/>
      <c r="Q43" s="22"/>
      <c r="R43" s="30"/>
      <c r="S43" s="26"/>
      <c r="T43" s="30"/>
      <c r="U43" s="26"/>
      <c r="V43" s="30"/>
      <c r="W43" s="26"/>
      <c r="X43" s="30"/>
      <c r="Y43" s="26"/>
      <c r="Z43" s="18"/>
      <c r="AA43" s="18"/>
      <c r="AB43" s="18"/>
      <c r="AC43" s="18"/>
      <c r="AD43" s="5"/>
      <c r="AE43" s="5"/>
    </row>
    <row r="44" spans="1:31" ht="12.75">
      <c r="A44" s="27" t="s">
        <v>6</v>
      </c>
      <c r="B44" s="35">
        <v>19</v>
      </c>
      <c r="C44" s="44">
        <v>0.229</v>
      </c>
      <c r="D44" s="35">
        <v>4</v>
      </c>
      <c r="E44" s="44">
        <v>0.267</v>
      </c>
      <c r="F44" s="28">
        <v>2</v>
      </c>
      <c r="G44" s="43">
        <v>1</v>
      </c>
      <c r="H44" s="28">
        <v>25</v>
      </c>
      <c r="I44" s="43">
        <v>0.25</v>
      </c>
      <c r="J44" s="26"/>
      <c r="K44" s="30"/>
      <c r="L44" s="26"/>
      <c r="M44" s="30"/>
      <c r="N44" s="26"/>
      <c r="O44" s="30"/>
      <c r="P44" s="26"/>
      <c r="Q44" s="22"/>
      <c r="R44" s="30"/>
      <c r="S44" s="26"/>
      <c r="T44" s="30"/>
      <c r="U44" s="26"/>
      <c r="V44" s="30"/>
      <c r="W44" s="26"/>
      <c r="X44" s="30"/>
      <c r="Y44" s="26"/>
      <c r="Z44" s="18"/>
      <c r="AA44" s="18"/>
      <c r="AB44" s="18"/>
      <c r="AC44" s="18"/>
      <c r="AD44" s="5"/>
      <c r="AE44" s="5"/>
    </row>
    <row r="45" spans="1:31" ht="12.75">
      <c r="A45" s="27" t="s">
        <v>70</v>
      </c>
      <c r="B45" s="35">
        <v>1</v>
      </c>
      <c r="C45" s="44">
        <v>0.012</v>
      </c>
      <c r="D45" s="35">
        <v>0</v>
      </c>
      <c r="E45" s="44">
        <v>0</v>
      </c>
      <c r="F45" s="28">
        <v>0</v>
      </c>
      <c r="G45" s="43">
        <v>0</v>
      </c>
      <c r="H45" s="28">
        <v>1</v>
      </c>
      <c r="I45" s="43">
        <v>0.01</v>
      </c>
      <c r="J45" s="26"/>
      <c r="K45" s="30"/>
      <c r="L45" s="26"/>
      <c r="M45" s="30"/>
      <c r="N45" s="26"/>
      <c r="O45" s="30"/>
      <c r="P45" s="26"/>
      <c r="Q45" s="22"/>
      <c r="R45" s="30"/>
      <c r="S45" s="26"/>
      <c r="T45" s="30"/>
      <c r="U45" s="26"/>
      <c r="V45" s="30"/>
      <c r="W45" s="26"/>
      <c r="X45" s="30"/>
      <c r="Y45" s="26"/>
      <c r="Z45" s="18"/>
      <c r="AA45" s="18"/>
      <c r="AB45" s="18"/>
      <c r="AC45" s="18"/>
      <c r="AD45" s="5"/>
      <c r="AE45" s="5"/>
    </row>
    <row r="46" spans="1:31" ht="12.75">
      <c r="A46" s="21" t="s">
        <v>32</v>
      </c>
      <c r="B46" s="36">
        <f aca="true" t="shared" si="4" ref="B46:I46">SUM(B42:B45)</f>
        <v>83</v>
      </c>
      <c r="C46" s="44">
        <f t="shared" si="4"/>
        <v>1</v>
      </c>
      <c r="D46" s="36">
        <f t="shared" si="4"/>
        <v>15</v>
      </c>
      <c r="E46" s="44">
        <f t="shared" si="4"/>
        <v>1.001</v>
      </c>
      <c r="F46" s="28">
        <f t="shared" si="4"/>
        <v>2</v>
      </c>
      <c r="G46" s="43">
        <f t="shared" si="4"/>
        <v>1</v>
      </c>
      <c r="H46" s="28">
        <f t="shared" si="4"/>
        <v>100</v>
      </c>
      <c r="I46" s="43">
        <f t="shared" si="4"/>
        <v>1</v>
      </c>
      <c r="J46" s="26"/>
      <c r="K46" s="26"/>
      <c r="L46" s="26"/>
      <c r="M46" s="26"/>
      <c r="N46" s="26"/>
      <c r="O46" s="26"/>
      <c r="P46" s="26"/>
      <c r="Q46" s="22"/>
      <c r="R46" s="26"/>
      <c r="S46" s="26"/>
      <c r="T46" s="26"/>
      <c r="U46" s="26"/>
      <c r="V46" s="26"/>
      <c r="W46" s="26"/>
      <c r="X46" s="26"/>
      <c r="Y46" s="26"/>
      <c r="Z46" s="18"/>
      <c r="AA46" s="18"/>
      <c r="AB46" s="18"/>
      <c r="AC46" s="18"/>
      <c r="AD46" s="5"/>
      <c r="AE46" s="5"/>
    </row>
    <row r="47" spans="1:33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5"/>
      <c r="AG47" s="5"/>
    </row>
    <row r="48" spans="1:33" ht="12.75">
      <c r="A48" s="18"/>
      <c r="B48" s="64" t="s">
        <v>62</v>
      </c>
      <c r="C48" s="65"/>
      <c r="D48" s="65"/>
      <c r="E48" s="65"/>
      <c r="F48" s="65"/>
      <c r="G48" s="6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5"/>
      <c r="AG48" s="5"/>
    </row>
    <row r="49" spans="1:33" ht="12.75">
      <c r="A49" s="21" t="s">
        <v>56</v>
      </c>
      <c r="B49" s="60" t="s">
        <v>18</v>
      </c>
      <c r="C49" s="61"/>
      <c r="D49" s="60" t="s">
        <v>17</v>
      </c>
      <c r="E49" s="61"/>
      <c r="F49" s="60" t="s">
        <v>32</v>
      </c>
      <c r="G49" s="67"/>
      <c r="H49" s="18"/>
      <c r="I49" s="45"/>
      <c r="J49" s="45"/>
      <c r="K49" s="45"/>
      <c r="L49" s="45"/>
      <c r="M49" s="45"/>
      <c r="N49" s="33"/>
      <c r="O49" s="22"/>
      <c r="P49" s="45"/>
      <c r="Q49" s="45"/>
      <c r="R49" s="45"/>
      <c r="S49" s="45"/>
      <c r="T49" s="45"/>
      <c r="U49" s="33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5"/>
      <c r="AG49" s="5"/>
    </row>
    <row r="50" spans="1:33" ht="12.75">
      <c r="A50" s="23"/>
      <c r="B50" s="24" t="s">
        <v>34</v>
      </c>
      <c r="C50" s="25" t="s">
        <v>29</v>
      </c>
      <c r="D50" s="24" t="s">
        <v>34</v>
      </c>
      <c r="E50" s="25" t="s">
        <v>29</v>
      </c>
      <c r="F50" s="24" t="s">
        <v>34</v>
      </c>
      <c r="G50" s="25" t="s">
        <v>29</v>
      </c>
      <c r="H50" s="18"/>
      <c r="I50" s="26"/>
      <c r="J50" s="26"/>
      <c r="K50" s="26"/>
      <c r="L50" s="26"/>
      <c r="M50" s="26"/>
      <c r="N50" s="26"/>
      <c r="O50" s="22"/>
      <c r="P50" s="26"/>
      <c r="Q50" s="26"/>
      <c r="R50" s="26"/>
      <c r="S50" s="26"/>
      <c r="T50" s="26"/>
      <c r="U50" s="26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5"/>
      <c r="AG50" s="5"/>
    </row>
    <row r="51" spans="1:33" ht="12.75">
      <c r="A51" s="27" t="s">
        <v>7</v>
      </c>
      <c r="B51" s="28">
        <v>53</v>
      </c>
      <c r="C51" s="43">
        <v>0.662</v>
      </c>
      <c r="D51" s="28">
        <v>11</v>
      </c>
      <c r="E51" s="43">
        <v>0.55</v>
      </c>
      <c r="F51" s="28">
        <v>64</v>
      </c>
      <c r="G51" s="43">
        <v>0.64</v>
      </c>
      <c r="H51" s="18"/>
      <c r="I51" s="30"/>
      <c r="J51" s="26"/>
      <c r="K51" s="30"/>
      <c r="L51" s="26"/>
      <c r="M51" s="30"/>
      <c r="N51" s="26"/>
      <c r="O51" s="22"/>
      <c r="P51" s="30"/>
      <c r="Q51" s="26"/>
      <c r="R51" s="30"/>
      <c r="S51" s="26"/>
      <c r="T51" s="30"/>
      <c r="U51" s="2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5"/>
      <c r="AG51" s="5"/>
    </row>
    <row r="52" spans="1:33" ht="12.75">
      <c r="A52" s="27" t="s">
        <v>63</v>
      </c>
      <c r="B52" s="28">
        <v>6</v>
      </c>
      <c r="C52" s="43">
        <v>0.075</v>
      </c>
      <c r="D52" s="28">
        <v>4</v>
      </c>
      <c r="E52" s="43">
        <v>0.2</v>
      </c>
      <c r="F52" s="28">
        <v>10</v>
      </c>
      <c r="G52" s="43">
        <v>0.1</v>
      </c>
      <c r="H52" s="18"/>
      <c r="I52" s="30"/>
      <c r="J52" s="26"/>
      <c r="K52" s="30"/>
      <c r="L52" s="26"/>
      <c r="M52" s="30"/>
      <c r="N52" s="26"/>
      <c r="O52" s="22"/>
      <c r="P52" s="30"/>
      <c r="Q52" s="26"/>
      <c r="R52" s="30"/>
      <c r="S52" s="26"/>
      <c r="T52" s="30"/>
      <c r="U52" s="26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5"/>
      <c r="AG52" s="5"/>
    </row>
    <row r="53" spans="1:33" ht="12.75">
      <c r="A53" s="27" t="s">
        <v>6</v>
      </c>
      <c r="B53" s="28">
        <v>20</v>
      </c>
      <c r="C53" s="43">
        <v>0.25</v>
      </c>
      <c r="D53" s="28">
        <v>5</v>
      </c>
      <c r="E53" s="43">
        <v>0.25</v>
      </c>
      <c r="F53" s="28">
        <v>25</v>
      </c>
      <c r="G53" s="43">
        <v>0.25</v>
      </c>
      <c r="H53" s="18"/>
      <c r="I53" s="30"/>
      <c r="J53" s="26"/>
      <c r="K53" s="30"/>
      <c r="L53" s="26"/>
      <c r="M53" s="30"/>
      <c r="N53" s="26"/>
      <c r="O53" s="22"/>
      <c r="P53" s="30"/>
      <c r="Q53" s="26"/>
      <c r="R53" s="30"/>
      <c r="S53" s="26"/>
      <c r="T53" s="30"/>
      <c r="U53" s="2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5"/>
      <c r="AG53" s="5"/>
    </row>
    <row r="54" spans="1:33" ht="12.75">
      <c r="A54" s="27" t="s">
        <v>70</v>
      </c>
      <c r="B54" s="28">
        <v>1</v>
      </c>
      <c r="C54" s="43">
        <v>0.0125</v>
      </c>
      <c r="D54" s="28">
        <v>0</v>
      </c>
      <c r="E54" s="43">
        <v>0</v>
      </c>
      <c r="F54" s="28">
        <v>1</v>
      </c>
      <c r="G54" s="43">
        <v>0.01</v>
      </c>
      <c r="H54" s="18"/>
      <c r="I54" s="30"/>
      <c r="J54" s="26"/>
      <c r="K54" s="30"/>
      <c r="L54" s="26"/>
      <c r="M54" s="30"/>
      <c r="N54" s="26"/>
      <c r="O54" s="22"/>
      <c r="P54" s="30"/>
      <c r="Q54" s="26"/>
      <c r="R54" s="30"/>
      <c r="S54" s="26"/>
      <c r="T54" s="30"/>
      <c r="U54" s="26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5"/>
      <c r="AG54" s="5"/>
    </row>
    <row r="55" spans="1:33" ht="12.75">
      <c r="A55" s="21" t="s">
        <v>32</v>
      </c>
      <c r="B55" s="29">
        <f aca="true" t="shared" si="5" ref="B55:G55">SUM(B51:B54)</f>
        <v>80</v>
      </c>
      <c r="C55" s="43">
        <f t="shared" si="5"/>
        <v>0.9994999999999999</v>
      </c>
      <c r="D55" s="29">
        <f t="shared" si="5"/>
        <v>20</v>
      </c>
      <c r="E55" s="43">
        <f t="shared" si="5"/>
        <v>1</v>
      </c>
      <c r="F55" s="28">
        <f t="shared" si="5"/>
        <v>100</v>
      </c>
      <c r="G55" s="43">
        <f t="shared" si="5"/>
        <v>1</v>
      </c>
      <c r="H55" s="31"/>
      <c r="I55" s="26"/>
      <c r="J55" s="26"/>
      <c r="K55" s="26"/>
      <c r="L55" s="26"/>
      <c r="M55" s="26"/>
      <c r="N55" s="26"/>
      <c r="O55" s="22"/>
      <c r="P55" s="26"/>
      <c r="Q55" s="26"/>
      <c r="R55" s="26"/>
      <c r="S55" s="26"/>
      <c r="T55" s="26"/>
      <c r="U55" s="2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5"/>
      <c r="AG55" s="5"/>
    </row>
    <row r="56" spans="1:33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5"/>
      <c r="AG56" s="5"/>
    </row>
    <row r="57" spans="1:3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</sheetData>
  <mergeCells count="41">
    <mergeCell ref="B3:G3"/>
    <mergeCell ref="B4:C4"/>
    <mergeCell ref="D4:E4"/>
    <mergeCell ref="F4:G4"/>
    <mergeCell ref="R4:S4"/>
    <mergeCell ref="T4:U4"/>
    <mergeCell ref="B13:C13"/>
    <mergeCell ref="D13:E13"/>
    <mergeCell ref="F13:G13"/>
    <mergeCell ref="J13:K13"/>
    <mergeCell ref="P4:Q4"/>
    <mergeCell ref="B12:K12"/>
    <mergeCell ref="X13:Y13"/>
    <mergeCell ref="Z13:AA13"/>
    <mergeCell ref="AB13:AC13"/>
    <mergeCell ref="B21:G21"/>
    <mergeCell ref="T13:U13"/>
    <mergeCell ref="V13:W13"/>
    <mergeCell ref="H13:I13"/>
    <mergeCell ref="T22:U22"/>
    <mergeCell ref="B30:G30"/>
    <mergeCell ref="B31:C31"/>
    <mergeCell ref="D31:E31"/>
    <mergeCell ref="F31:G31"/>
    <mergeCell ref="B22:C22"/>
    <mergeCell ref="D22:E22"/>
    <mergeCell ref="F22:G22"/>
    <mergeCell ref="T31:U31"/>
    <mergeCell ref="R40:S40"/>
    <mergeCell ref="T40:U40"/>
    <mergeCell ref="V40:W40"/>
    <mergeCell ref="X40:Y40"/>
    <mergeCell ref="H40:I40"/>
    <mergeCell ref="B39:I39"/>
    <mergeCell ref="B48:G48"/>
    <mergeCell ref="B49:C49"/>
    <mergeCell ref="D49:E49"/>
    <mergeCell ref="F49:G49"/>
    <mergeCell ref="F40:G40"/>
    <mergeCell ref="D40:E40"/>
    <mergeCell ref="B40:C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M2" sqref="M2"/>
    </sheetView>
  </sheetViews>
  <sheetFormatPr defaultColWidth="9.140625" defaultRowHeight="12.75"/>
  <cols>
    <col min="1" max="1" width="16.421875" style="0" customWidth="1"/>
    <col min="2" max="2" width="3.28125" style="0" customWidth="1"/>
    <col min="3" max="3" width="6.8515625" style="0" customWidth="1"/>
    <col min="4" max="4" width="3.00390625" style="0" customWidth="1"/>
    <col min="5" max="5" width="7.00390625" style="0" bestFit="1" customWidth="1"/>
    <col min="6" max="6" width="3.57421875" style="0" customWidth="1"/>
    <col min="7" max="7" width="7.00390625" style="0" bestFit="1" customWidth="1"/>
    <col min="8" max="8" width="3.140625" style="0" customWidth="1"/>
    <col min="9" max="9" width="7.00390625" style="0" bestFit="1" customWidth="1"/>
    <col min="10" max="10" width="3.421875" style="0" customWidth="1"/>
    <col min="11" max="11" width="7.00390625" style="0" bestFit="1" customWidth="1"/>
    <col min="12" max="12" width="3.140625" style="0" customWidth="1"/>
    <col min="13" max="13" width="7.00390625" style="0" bestFit="1" customWidth="1"/>
    <col min="14" max="14" width="3.140625" style="0" customWidth="1"/>
    <col min="15" max="15" width="8.7109375" style="0" bestFit="1" customWidth="1"/>
    <col min="16" max="16" width="3.7109375" style="0" customWidth="1"/>
    <col min="17" max="17" width="7.00390625" style="0" bestFit="1" customWidth="1"/>
    <col min="18" max="18" width="3.421875" style="0" customWidth="1"/>
    <col min="19" max="19" width="7.00390625" style="0" bestFit="1" customWidth="1"/>
    <col min="20" max="20" width="3.28125" style="0" customWidth="1"/>
    <col min="21" max="21" width="7.00390625" style="0" bestFit="1" customWidth="1"/>
    <col min="22" max="22" width="3.57421875" style="0" customWidth="1"/>
    <col min="23" max="23" width="7.00390625" style="0" bestFit="1" customWidth="1"/>
    <col min="24" max="24" width="4.7109375" style="0" customWidth="1"/>
    <col min="25" max="25" width="6.421875" style="0" customWidth="1"/>
  </cols>
  <sheetData>
    <row r="1" ht="12.75">
      <c r="A1" s="1" t="s">
        <v>72</v>
      </c>
    </row>
    <row r="3" spans="1:23" s="5" customFormat="1" ht="67.5" customHeight="1">
      <c r="A3" s="8" t="s">
        <v>56</v>
      </c>
      <c r="B3" s="78" t="s">
        <v>38</v>
      </c>
      <c r="C3" s="79"/>
      <c r="D3" s="78" t="s">
        <v>5</v>
      </c>
      <c r="E3" s="78"/>
      <c r="F3" s="78" t="s">
        <v>39</v>
      </c>
      <c r="G3" s="79"/>
      <c r="H3" s="75" t="s">
        <v>15</v>
      </c>
      <c r="I3" s="77"/>
      <c r="J3" s="75" t="s">
        <v>40</v>
      </c>
      <c r="K3" s="77"/>
      <c r="L3" s="75" t="s">
        <v>14</v>
      </c>
      <c r="M3" s="77"/>
      <c r="N3" s="75" t="s">
        <v>64</v>
      </c>
      <c r="O3" s="77"/>
      <c r="P3" s="75" t="s">
        <v>16</v>
      </c>
      <c r="Q3" s="76"/>
      <c r="R3" s="75" t="s">
        <v>42</v>
      </c>
      <c r="S3" s="77"/>
      <c r="T3" s="75" t="s">
        <v>43</v>
      </c>
      <c r="U3" s="77"/>
      <c r="V3" s="73" t="s">
        <v>11</v>
      </c>
      <c r="W3" s="74"/>
    </row>
    <row r="4" spans="1:23" s="5" customFormat="1" ht="11.25">
      <c r="A4" s="37"/>
      <c r="B4" s="10" t="s">
        <v>34</v>
      </c>
      <c r="C4" s="6" t="s">
        <v>29</v>
      </c>
      <c r="D4" s="10" t="s">
        <v>34</v>
      </c>
      <c r="E4" s="6" t="s">
        <v>29</v>
      </c>
      <c r="F4" s="10" t="s">
        <v>34</v>
      </c>
      <c r="G4" s="6" t="s">
        <v>29</v>
      </c>
      <c r="H4" s="10" t="s">
        <v>34</v>
      </c>
      <c r="I4" s="6" t="s">
        <v>29</v>
      </c>
      <c r="J4" s="10" t="s">
        <v>34</v>
      </c>
      <c r="K4" s="6" t="s">
        <v>29</v>
      </c>
      <c r="L4" s="10" t="s">
        <v>34</v>
      </c>
      <c r="M4" s="6" t="s">
        <v>29</v>
      </c>
      <c r="N4" s="10" t="s">
        <v>34</v>
      </c>
      <c r="O4" s="6" t="s">
        <v>29</v>
      </c>
      <c r="P4" s="10" t="s">
        <v>34</v>
      </c>
      <c r="Q4" s="6" t="s">
        <v>29</v>
      </c>
      <c r="R4" s="10" t="s">
        <v>34</v>
      </c>
      <c r="S4" s="6" t="s">
        <v>29</v>
      </c>
      <c r="T4" s="10" t="s">
        <v>34</v>
      </c>
      <c r="U4" s="6" t="s">
        <v>29</v>
      </c>
      <c r="V4" s="10" t="s">
        <v>34</v>
      </c>
      <c r="W4" s="6" t="s">
        <v>29</v>
      </c>
    </row>
    <row r="5" spans="1:23" s="5" customFormat="1" ht="11.25">
      <c r="A5" s="11" t="s">
        <v>7</v>
      </c>
      <c r="B5" s="12">
        <v>1</v>
      </c>
      <c r="C5" s="41">
        <v>0.25</v>
      </c>
      <c r="D5" s="12">
        <v>10</v>
      </c>
      <c r="E5" s="41">
        <v>0.625</v>
      </c>
      <c r="F5" s="12">
        <v>1</v>
      </c>
      <c r="G5" s="41">
        <v>1</v>
      </c>
      <c r="H5" s="12">
        <v>1</v>
      </c>
      <c r="I5" s="41">
        <v>1</v>
      </c>
      <c r="J5" s="12">
        <v>3</v>
      </c>
      <c r="K5" s="41">
        <v>0.5</v>
      </c>
      <c r="L5" s="12">
        <v>3</v>
      </c>
      <c r="M5" s="41">
        <v>0.75</v>
      </c>
      <c r="N5" s="12">
        <v>1</v>
      </c>
      <c r="O5" s="41">
        <v>1</v>
      </c>
      <c r="P5" s="12">
        <v>3</v>
      </c>
      <c r="Q5" s="41">
        <v>0.75</v>
      </c>
      <c r="R5" s="12">
        <v>1</v>
      </c>
      <c r="S5" s="41">
        <v>0.25</v>
      </c>
      <c r="T5" s="12">
        <v>2</v>
      </c>
      <c r="U5" s="41">
        <v>1</v>
      </c>
      <c r="V5" s="12">
        <v>4</v>
      </c>
      <c r="W5" s="41">
        <v>1</v>
      </c>
    </row>
    <row r="6" spans="1:23" s="5" customFormat="1" ht="11.25">
      <c r="A6" s="11" t="s">
        <v>63</v>
      </c>
      <c r="B6" s="12">
        <v>2</v>
      </c>
      <c r="C6" s="41">
        <v>0.5</v>
      </c>
      <c r="D6" s="12">
        <v>2</v>
      </c>
      <c r="E6" s="41">
        <v>0.125</v>
      </c>
      <c r="F6" s="12">
        <v>0</v>
      </c>
      <c r="G6" s="41">
        <v>0</v>
      </c>
      <c r="H6" s="12">
        <v>0</v>
      </c>
      <c r="I6" s="41">
        <v>0</v>
      </c>
      <c r="J6" s="12">
        <v>0</v>
      </c>
      <c r="K6" s="41">
        <v>0</v>
      </c>
      <c r="L6" s="12">
        <v>1</v>
      </c>
      <c r="M6" s="41">
        <v>0.25</v>
      </c>
      <c r="N6" s="12">
        <v>0</v>
      </c>
      <c r="O6" s="41">
        <v>0</v>
      </c>
      <c r="P6" s="12">
        <v>0</v>
      </c>
      <c r="Q6" s="41">
        <v>0</v>
      </c>
      <c r="R6" s="12">
        <v>1</v>
      </c>
      <c r="S6" s="41">
        <v>0.25</v>
      </c>
      <c r="T6" s="12">
        <v>0</v>
      </c>
      <c r="U6" s="41">
        <v>0</v>
      </c>
      <c r="V6" s="12">
        <v>0</v>
      </c>
      <c r="W6" s="41">
        <v>0</v>
      </c>
    </row>
    <row r="7" spans="1:23" s="5" customFormat="1" ht="11.25">
      <c r="A7" s="11" t="s">
        <v>6</v>
      </c>
      <c r="B7" s="12">
        <v>1</v>
      </c>
      <c r="C7" s="41">
        <v>0.25</v>
      </c>
      <c r="D7" s="12">
        <v>4</v>
      </c>
      <c r="E7" s="41">
        <v>0.25</v>
      </c>
      <c r="F7" s="12">
        <v>0</v>
      </c>
      <c r="G7" s="41">
        <v>0</v>
      </c>
      <c r="H7" s="12">
        <v>0</v>
      </c>
      <c r="I7" s="41">
        <v>0</v>
      </c>
      <c r="J7" s="12">
        <v>3</v>
      </c>
      <c r="K7" s="41">
        <v>0.5</v>
      </c>
      <c r="L7" s="12">
        <v>0</v>
      </c>
      <c r="M7" s="41">
        <v>0</v>
      </c>
      <c r="N7" s="12">
        <v>0</v>
      </c>
      <c r="O7" s="41">
        <v>0</v>
      </c>
      <c r="P7" s="12">
        <v>1</v>
      </c>
      <c r="Q7" s="41">
        <v>0.25</v>
      </c>
      <c r="R7" s="12">
        <v>2</v>
      </c>
      <c r="S7" s="41">
        <v>0.5</v>
      </c>
      <c r="T7" s="12">
        <v>0</v>
      </c>
      <c r="U7" s="41">
        <v>0</v>
      </c>
      <c r="V7" s="12">
        <v>0</v>
      </c>
      <c r="W7" s="41">
        <v>0</v>
      </c>
    </row>
    <row r="8" spans="1:23" s="5" customFormat="1" ht="11.25">
      <c r="A8" s="27" t="s">
        <v>70</v>
      </c>
      <c r="B8" s="12">
        <v>0</v>
      </c>
      <c r="C8" s="41">
        <v>0</v>
      </c>
      <c r="D8" s="12">
        <v>0</v>
      </c>
      <c r="E8" s="41">
        <v>0</v>
      </c>
      <c r="F8" s="12">
        <v>0</v>
      </c>
      <c r="G8" s="41">
        <v>0</v>
      </c>
      <c r="H8" s="12">
        <v>0</v>
      </c>
      <c r="I8" s="41">
        <v>0</v>
      </c>
      <c r="J8" s="12">
        <v>0</v>
      </c>
      <c r="K8" s="41">
        <v>0</v>
      </c>
      <c r="L8" s="12">
        <v>0</v>
      </c>
      <c r="M8" s="41">
        <v>0</v>
      </c>
      <c r="N8" s="12">
        <v>0</v>
      </c>
      <c r="O8" s="41">
        <v>0</v>
      </c>
      <c r="P8" s="12">
        <v>0</v>
      </c>
      <c r="Q8" s="41">
        <v>0</v>
      </c>
      <c r="R8" s="12">
        <v>0</v>
      </c>
      <c r="S8" s="41">
        <v>0</v>
      </c>
      <c r="T8" s="12">
        <v>0</v>
      </c>
      <c r="U8" s="41">
        <v>0</v>
      </c>
      <c r="V8" s="12">
        <v>0</v>
      </c>
      <c r="W8" s="41">
        <v>0</v>
      </c>
    </row>
    <row r="9" spans="1:23" s="5" customFormat="1" ht="11.25">
      <c r="A9" s="8" t="s">
        <v>32</v>
      </c>
      <c r="B9" s="6">
        <f aca="true" t="shared" si="0" ref="B9:G9">SUM(B5:B8)</f>
        <v>4</v>
      </c>
      <c r="C9" s="41">
        <f t="shared" si="0"/>
        <v>1</v>
      </c>
      <c r="D9" s="6">
        <f t="shared" si="0"/>
        <v>16</v>
      </c>
      <c r="E9" s="41">
        <f t="shared" si="0"/>
        <v>1</v>
      </c>
      <c r="F9" s="6">
        <f t="shared" si="0"/>
        <v>1</v>
      </c>
      <c r="G9" s="41">
        <f t="shared" si="0"/>
        <v>1</v>
      </c>
      <c r="H9" s="6">
        <v>1</v>
      </c>
      <c r="I9" s="41">
        <f>SUM(I5:I8)</f>
        <v>1</v>
      </c>
      <c r="J9" s="6">
        <v>6</v>
      </c>
      <c r="K9" s="41">
        <f>SUM(K5:K8)</f>
        <v>1</v>
      </c>
      <c r="L9" s="6">
        <v>4</v>
      </c>
      <c r="M9" s="41">
        <f>SUM(M5:M8)</f>
        <v>1</v>
      </c>
      <c r="N9" s="6">
        <v>1</v>
      </c>
      <c r="O9" s="41">
        <f>SUM(O5:O8)</f>
        <v>1</v>
      </c>
      <c r="P9" s="6">
        <v>4</v>
      </c>
      <c r="Q9" s="41">
        <f>SUM(Q5:Q8)</f>
        <v>1</v>
      </c>
      <c r="R9" s="6">
        <v>4</v>
      </c>
      <c r="S9" s="41">
        <f>SUM(S5:S8)</f>
        <v>1</v>
      </c>
      <c r="T9" s="6">
        <v>2</v>
      </c>
      <c r="U9" s="41">
        <f>SUM(U5:U8)</f>
        <v>1</v>
      </c>
      <c r="V9" s="6">
        <v>4</v>
      </c>
      <c r="W9" s="41">
        <f>SUM(W5:W8)</f>
        <v>1</v>
      </c>
    </row>
    <row r="10" spans="1:3" s="5" customFormat="1" ht="11.25">
      <c r="A10" s="14"/>
      <c r="C10" s="49"/>
    </row>
    <row r="11" spans="1:21" s="5" customFormat="1" ht="76.5" customHeight="1">
      <c r="A11" s="39"/>
      <c r="B11" s="73" t="s">
        <v>12</v>
      </c>
      <c r="C11" s="74"/>
      <c r="D11" s="73" t="s">
        <v>10</v>
      </c>
      <c r="E11" s="74"/>
      <c r="F11" s="73" t="s">
        <v>44</v>
      </c>
      <c r="G11" s="74"/>
      <c r="H11" s="73" t="s">
        <v>45</v>
      </c>
      <c r="I11" s="74"/>
      <c r="J11" s="73" t="s">
        <v>9</v>
      </c>
      <c r="K11" s="74"/>
      <c r="L11" s="73" t="s">
        <v>46</v>
      </c>
      <c r="M11" s="74"/>
      <c r="N11" s="73" t="s">
        <v>65</v>
      </c>
      <c r="O11" s="74"/>
      <c r="P11" s="73" t="s">
        <v>13</v>
      </c>
      <c r="Q11" s="74"/>
      <c r="R11" s="73" t="s">
        <v>22</v>
      </c>
      <c r="S11" s="74"/>
      <c r="T11" s="73" t="s">
        <v>21</v>
      </c>
      <c r="U11" s="74"/>
    </row>
    <row r="12" spans="1:21" s="5" customFormat="1" ht="11.25">
      <c r="A12" s="16"/>
      <c r="B12" s="10" t="s">
        <v>34</v>
      </c>
      <c r="C12" s="6" t="s">
        <v>29</v>
      </c>
      <c r="D12" s="10" t="s">
        <v>34</v>
      </c>
      <c r="E12" s="6" t="s">
        <v>29</v>
      </c>
      <c r="F12" s="10" t="s">
        <v>34</v>
      </c>
      <c r="G12" s="6" t="s">
        <v>29</v>
      </c>
      <c r="H12" s="10" t="s">
        <v>34</v>
      </c>
      <c r="I12" s="6" t="s">
        <v>29</v>
      </c>
      <c r="J12" s="10" t="s">
        <v>34</v>
      </c>
      <c r="K12" s="6" t="s">
        <v>29</v>
      </c>
      <c r="L12" s="10" t="s">
        <v>34</v>
      </c>
      <c r="M12" s="6" t="s">
        <v>29</v>
      </c>
      <c r="N12" s="10" t="s">
        <v>34</v>
      </c>
      <c r="O12" s="6" t="s">
        <v>29</v>
      </c>
      <c r="P12" s="10" t="s">
        <v>34</v>
      </c>
      <c r="Q12" s="6" t="s">
        <v>29</v>
      </c>
      <c r="R12" s="10" t="s">
        <v>34</v>
      </c>
      <c r="S12" s="6" t="s">
        <v>29</v>
      </c>
      <c r="T12" s="10" t="s">
        <v>34</v>
      </c>
      <c r="U12" s="6" t="s">
        <v>29</v>
      </c>
    </row>
    <row r="13" spans="1:21" s="5" customFormat="1" ht="11.25">
      <c r="A13" s="11" t="s">
        <v>7</v>
      </c>
      <c r="B13" s="12">
        <v>2</v>
      </c>
      <c r="C13" s="41">
        <v>1</v>
      </c>
      <c r="D13" s="12">
        <v>3</v>
      </c>
      <c r="E13" s="41">
        <v>0.6</v>
      </c>
      <c r="F13" s="38">
        <v>2</v>
      </c>
      <c r="G13" s="41">
        <v>0.666</v>
      </c>
      <c r="H13" s="12">
        <v>0</v>
      </c>
      <c r="I13" s="41">
        <v>0</v>
      </c>
      <c r="J13" s="12">
        <v>6</v>
      </c>
      <c r="K13" s="41">
        <v>0.6</v>
      </c>
      <c r="L13" s="12">
        <v>4</v>
      </c>
      <c r="M13" s="41">
        <v>0.4</v>
      </c>
      <c r="N13" s="38">
        <v>3</v>
      </c>
      <c r="O13" s="41">
        <v>0.6</v>
      </c>
      <c r="P13" s="12">
        <v>9</v>
      </c>
      <c r="Q13" s="41">
        <v>0.818</v>
      </c>
      <c r="R13" s="12">
        <v>0</v>
      </c>
      <c r="S13" s="41">
        <v>0</v>
      </c>
      <c r="T13" s="12">
        <v>5</v>
      </c>
      <c r="U13" s="41">
        <v>0.833</v>
      </c>
    </row>
    <row r="14" spans="1:21" s="5" customFormat="1" ht="11.25">
      <c r="A14" s="11" t="s">
        <v>63</v>
      </c>
      <c r="B14" s="12">
        <v>0</v>
      </c>
      <c r="C14" s="41">
        <v>0</v>
      </c>
      <c r="D14" s="12">
        <v>1</v>
      </c>
      <c r="E14" s="41">
        <v>0.2</v>
      </c>
      <c r="F14" s="38">
        <v>1</v>
      </c>
      <c r="G14" s="41">
        <v>0.333</v>
      </c>
      <c r="H14" s="12">
        <v>0</v>
      </c>
      <c r="I14" s="41">
        <v>0</v>
      </c>
      <c r="J14" s="12">
        <v>0</v>
      </c>
      <c r="K14" s="41">
        <v>0</v>
      </c>
      <c r="L14" s="12">
        <v>0</v>
      </c>
      <c r="M14" s="41">
        <v>0</v>
      </c>
      <c r="N14" s="38">
        <v>1</v>
      </c>
      <c r="O14" s="41">
        <v>0.2</v>
      </c>
      <c r="P14" s="12">
        <v>1</v>
      </c>
      <c r="Q14" s="41">
        <v>0.091</v>
      </c>
      <c r="R14" s="12">
        <v>0</v>
      </c>
      <c r="S14" s="41">
        <v>0</v>
      </c>
      <c r="T14" s="12">
        <v>0</v>
      </c>
      <c r="U14" s="41">
        <v>0</v>
      </c>
    </row>
    <row r="15" spans="1:21" s="5" customFormat="1" ht="11.25">
      <c r="A15" s="11" t="s">
        <v>6</v>
      </c>
      <c r="B15" s="12">
        <v>0</v>
      </c>
      <c r="C15" s="41">
        <v>0</v>
      </c>
      <c r="D15" s="12">
        <v>1</v>
      </c>
      <c r="E15" s="41">
        <v>0.2</v>
      </c>
      <c r="F15" s="38">
        <v>0</v>
      </c>
      <c r="G15" s="41">
        <v>0</v>
      </c>
      <c r="H15" s="12">
        <v>0</v>
      </c>
      <c r="I15" s="41">
        <v>0</v>
      </c>
      <c r="J15" s="12">
        <v>3</v>
      </c>
      <c r="K15" s="41">
        <v>0.3</v>
      </c>
      <c r="L15" s="12">
        <v>6</v>
      </c>
      <c r="M15" s="41">
        <v>0.6</v>
      </c>
      <c r="N15" s="38">
        <v>1</v>
      </c>
      <c r="O15" s="41">
        <v>0.2</v>
      </c>
      <c r="P15" s="12">
        <v>1</v>
      </c>
      <c r="Q15" s="41">
        <v>0.091</v>
      </c>
      <c r="R15" s="12">
        <v>1</v>
      </c>
      <c r="S15" s="41">
        <v>1</v>
      </c>
      <c r="T15" s="12">
        <v>1</v>
      </c>
      <c r="U15" s="41">
        <v>0.167</v>
      </c>
    </row>
    <row r="16" spans="1:21" s="5" customFormat="1" ht="11.25">
      <c r="A16" s="27" t="s">
        <v>70</v>
      </c>
      <c r="B16" s="12">
        <v>0</v>
      </c>
      <c r="C16" s="41">
        <v>0</v>
      </c>
      <c r="D16" s="12">
        <v>0</v>
      </c>
      <c r="E16" s="41">
        <v>0</v>
      </c>
      <c r="F16" s="38">
        <v>0</v>
      </c>
      <c r="G16" s="41">
        <v>0</v>
      </c>
      <c r="H16" s="12">
        <v>0</v>
      </c>
      <c r="I16" s="41">
        <v>0</v>
      </c>
      <c r="J16" s="12">
        <v>1</v>
      </c>
      <c r="K16" s="41">
        <v>0.1</v>
      </c>
      <c r="L16" s="12">
        <v>0</v>
      </c>
      <c r="M16" s="41">
        <v>0</v>
      </c>
      <c r="N16" s="38">
        <v>0</v>
      </c>
      <c r="O16" s="41">
        <v>0</v>
      </c>
      <c r="P16" s="12">
        <v>0</v>
      </c>
      <c r="Q16" s="41">
        <v>0</v>
      </c>
      <c r="R16" s="12">
        <v>0</v>
      </c>
      <c r="S16" s="41">
        <v>0</v>
      </c>
      <c r="T16" s="12">
        <v>0</v>
      </c>
      <c r="U16" s="41">
        <v>0</v>
      </c>
    </row>
    <row r="17" spans="1:21" s="5" customFormat="1" ht="11.25">
      <c r="A17" s="8" t="s">
        <v>32</v>
      </c>
      <c r="B17" s="6">
        <v>2</v>
      </c>
      <c r="C17" s="41">
        <f>SUM(C13:C16)</f>
        <v>1</v>
      </c>
      <c r="D17" s="6">
        <v>5</v>
      </c>
      <c r="E17" s="41">
        <f>SUM(E13:E16)</f>
        <v>1</v>
      </c>
      <c r="F17" s="6">
        <v>3</v>
      </c>
      <c r="G17" s="41">
        <f>SUM(G13:G16)</f>
        <v>0.9990000000000001</v>
      </c>
      <c r="H17" s="6">
        <v>0</v>
      </c>
      <c r="I17" s="41">
        <f>SUM(I13:I16)</f>
        <v>0</v>
      </c>
      <c r="J17" s="6">
        <v>10</v>
      </c>
      <c r="K17" s="41">
        <f>SUM(K13:K16)</f>
        <v>0.9999999999999999</v>
      </c>
      <c r="L17" s="6">
        <v>10</v>
      </c>
      <c r="M17" s="41">
        <f>SUM(M13:M16)</f>
        <v>1</v>
      </c>
      <c r="N17" s="6">
        <v>5</v>
      </c>
      <c r="O17" s="41">
        <f>SUM(O13:O16)</f>
        <v>1</v>
      </c>
      <c r="P17" s="6">
        <v>11</v>
      </c>
      <c r="Q17" s="41">
        <f>SUM(Q13:Q16)</f>
        <v>0.9999999999999999</v>
      </c>
      <c r="R17" s="6">
        <v>1</v>
      </c>
      <c r="S17" s="42">
        <v>100</v>
      </c>
      <c r="T17" s="6">
        <v>6</v>
      </c>
      <c r="U17" s="41">
        <f>SUM(U13:U16)</f>
        <v>1</v>
      </c>
    </row>
  </sheetData>
  <mergeCells count="21">
    <mergeCell ref="J3:K3"/>
    <mergeCell ref="N11:O11"/>
    <mergeCell ref="L3:M3"/>
    <mergeCell ref="N3:O3"/>
    <mergeCell ref="L11:M11"/>
    <mergeCell ref="J11:K11"/>
    <mergeCell ref="B3:C3"/>
    <mergeCell ref="D3:E3"/>
    <mergeCell ref="F3:G3"/>
    <mergeCell ref="H3:I3"/>
    <mergeCell ref="P3:Q3"/>
    <mergeCell ref="P11:Q11"/>
    <mergeCell ref="T3:U3"/>
    <mergeCell ref="V3:W3"/>
    <mergeCell ref="R11:S11"/>
    <mergeCell ref="T11:U11"/>
    <mergeCell ref="R3:S3"/>
    <mergeCell ref="B11:C11"/>
    <mergeCell ref="D11:E11"/>
    <mergeCell ref="F11:G11"/>
    <mergeCell ref="H11:I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adjw</dc:creator>
  <cp:keywords/>
  <dc:description/>
  <cp:lastModifiedBy>Chris Dunbobbin</cp:lastModifiedBy>
  <cp:lastPrinted>2008-04-29T09:02:29Z</cp:lastPrinted>
  <dcterms:created xsi:type="dcterms:W3CDTF">2006-03-15T15:13:06Z</dcterms:created>
  <dcterms:modified xsi:type="dcterms:W3CDTF">2008-06-06T09:43:38Z</dcterms:modified>
  <cp:category/>
  <cp:version/>
  <cp:contentType/>
  <cp:contentStatus/>
</cp:coreProperties>
</file>