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2270" activeTab="0"/>
  </bookViews>
  <sheets>
    <sheet name="Incidence and type of AM" sheetId="1" r:id="rId1"/>
    <sheet name="Analysis of penalties" sheetId="2" r:id="rId2"/>
  </sheets>
  <definedNames>
    <definedName name="_xlnm.Print_Area" localSheetId="1">'Analysis of penalties'!$A$1:$U$33</definedName>
    <definedName name="_xlnm.Print_Area" localSheetId="0">'Incidence and type of AM'!$A$1:$Q$47</definedName>
  </definedNames>
  <calcPr fullCalcOnLoad="1"/>
</workbook>
</file>

<file path=xl/sharedStrings.xml><?xml version="1.0" encoding="utf-8"?>
<sst xmlns="http://schemas.openxmlformats.org/spreadsheetml/2006/main" count="181" uniqueCount="73">
  <si>
    <t>APPENDIX I - Incidence and type of Academic Misconduct</t>
  </si>
  <si>
    <t>Exam Hall</t>
  </si>
  <si>
    <t>Plagiarism and Other</t>
  </si>
  <si>
    <t>Total</t>
  </si>
  <si>
    <t>2004-05</t>
  </si>
  <si>
    <t>2005-06</t>
  </si>
  <si>
    <t>2006-07</t>
  </si>
  <si>
    <t>Major</t>
  </si>
  <si>
    <t>Minor</t>
  </si>
  <si>
    <t>APPENDIX II - Analysis of Penalties Imposed for Academic Misconduct</t>
  </si>
  <si>
    <t>Penalty</t>
  </si>
  <si>
    <t>Type of Academic Misconduct</t>
  </si>
  <si>
    <t>No</t>
  </si>
  <si>
    <t>%</t>
  </si>
  <si>
    <t>No penalty</t>
  </si>
  <si>
    <t>Informal reprimand</t>
  </si>
  <si>
    <t>Formal reprimand</t>
  </si>
  <si>
    <t>Reduce marks in 1 module</t>
  </si>
  <si>
    <t>Reduce marks in 1 module and withdraw reassessment rights</t>
  </si>
  <si>
    <t>Reduce marks in more than 1 module</t>
  </si>
  <si>
    <t>Reduce marks in more than 1 module and withdraw reassessment rights</t>
  </si>
  <si>
    <t>Termination of studies</t>
  </si>
  <si>
    <t>Gender</t>
  </si>
  <si>
    <t>Male</t>
  </si>
  <si>
    <t>Female</t>
  </si>
  <si>
    <t>Ethnicity</t>
  </si>
  <si>
    <t>White</t>
  </si>
  <si>
    <t>Not known / Refused</t>
  </si>
  <si>
    <t>Disability</t>
  </si>
  <si>
    <t>Yes</t>
  </si>
  <si>
    <t>Fee Status</t>
  </si>
  <si>
    <t>International</t>
  </si>
  <si>
    <t>Level</t>
  </si>
  <si>
    <t>Undergraduate</t>
  </si>
  <si>
    <t>Postgraduate</t>
  </si>
  <si>
    <t>Department</t>
  </si>
  <si>
    <t>Aero and Auto Eng</t>
  </si>
  <si>
    <t>Business School</t>
  </si>
  <si>
    <t>Chemical Engineering</t>
  </si>
  <si>
    <t>Chemistry</t>
  </si>
  <si>
    <t>Civil and Building Eng</t>
  </si>
  <si>
    <t>Computer Science</t>
  </si>
  <si>
    <t>Economics</t>
  </si>
  <si>
    <t>Elec and Elec Eng</t>
  </si>
  <si>
    <t>English and Drama</t>
  </si>
  <si>
    <t>Geography</t>
  </si>
  <si>
    <t>Information Science</t>
  </si>
  <si>
    <t>LUSAD</t>
  </si>
  <si>
    <t>School of Mathematics</t>
  </si>
  <si>
    <t>Mech and Man Eng</t>
  </si>
  <si>
    <t>SSES</t>
  </si>
  <si>
    <t>Physics</t>
  </si>
  <si>
    <t>Social Sciences</t>
  </si>
  <si>
    <t>Teacher Education</t>
  </si>
  <si>
    <t>2007-08</t>
  </si>
  <si>
    <t>Chinese</t>
  </si>
  <si>
    <t>Materials</t>
  </si>
  <si>
    <t>Other Ethnic Background</t>
  </si>
  <si>
    <t>PIRES</t>
  </si>
  <si>
    <t>Asian Background</t>
  </si>
  <si>
    <t>Black Background</t>
  </si>
  <si>
    <t>Mixed Background</t>
  </si>
  <si>
    <t xml:space="preserve">Minor </t>
  </si>
  <si>
    <t>% of Total</t>
  </si>
  <si>
    <t xml:space="preserve">Examination Hall </t>
  </si>
  <si>
    <t>Total of All AM Cases</t>
  </si>
  <si>
    <t>Design and Technology</t>
  </si>
  <si>
    <t>Reduce marks in 1 module and specified cap on reassessment</t>
  </si>
  <si>
    <t>Reduce marks in more than 1 module and specified cap on reassessment</t>
  </si>
  <si>
    <t>2008-09</t>
  </si>
  <si>
    <t>UK</t>
  </si>
  <si>
    <t>EU</t>
  </si>
  <si>
    <t>2009-10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</si>
</sst>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9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0" fillId="2" borderId="15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Incidence and Type of Academic Misconduct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2175"/>
          <c:w val="0.9025"/>
          <c:h val="0.556"/>
        </c:manualLayout>
      </c:layout>
      <c:lineChart>
        <c:grouping val="standard"/>
        <c:varyColors val="0"/>
        <c:ser>
          <c:idx val="0"/>
          <c:order val="0"/>
          <c:tx>
            <c:strRef>
              <c:f>'Incidence and type of AM'!$L$17</c:f>
              <c:strCache>
                <c:ptCount val="1"/>
                <c:pt idx="0">
                  <c:v>Exam Hall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'Incidence and type of AM'!$N$16:$R$16</c:f>
              <c:strCache/>
            </c:strRef>
          </c:cat>
          <c:val>
            <c:numRef>
              <c:f>'Incidence and type of AM'!$N$17:$R$17</c:f>
              <c:numCache/>
            </c:numRef>
          </c:val>
          <c:smooth val="0"/>
        </c:ser>
        <c:ser>
          <c:idx val="1"/>
          <c:order val="1"/>
          <c:tx>
            <c:strRef>
              <c:f>'Incidence and type of AM'!$L$18</c:f>
              <c:strCache>
                <c:ptCount val="1"/>
                <c:pt idx="0">
                  <c:v>Plagiarism and Other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'Incidence and type of AM'!$N$16:$R$16</c:f>
              <c:strCache/>
            </c:strRef>
          </c:cat>
          <c:val>
            <c:numRef>
              <c:f>'Incidence and type of AM'!$N$18:$R$18</c:f>
              <c:numCache/>
            </c:numRef>
          </c:val>
          <c:smooth val="0"/>
        </c:ser>
        <c:ser>
          <c:idx val="2"/>
          <c:order val="2"/>
          <c:tx>
            <c:strRef>
              <c:f>'Incidence and type of AM'!$L$19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'Incidence and type of AM'!$N$16:$R$16</c:f>
              <c:strCache/>
            </c:strRef>
          </c:cat>
          <c:val>
            <c:numRef>
              <c:f>'Incidence and type of AM'!$N$19:$R$19</c:f>
              <c:numCache/>
            </c:numRef>
          </c:val>
          <c:smooth val="0"/>
        </c:ser>
        <c:marker val="1"/>
        <c:axId val="4320484"/>
        <c:axId val="46959877"/>
      </c:lineChart>
      <c:catAx>
        <c:axId val="4320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Academic Year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9877"/>
        <c:crosses val="autoZero"/>
        <c:auto val="1"/>
        <c:lblOffset val="100"/>
        <c:tickLblSkip val="1"/>
        <c:noMultiLvlLbl val="0"/>
      </c:catAx>
      <c:valAx>
        <c:axId val="4695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cases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5"/>
          <c:y val="0.738"/>
          <c:w val="0.26175"/>
          <c:h val="0.2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20</xdr:row>
      <xdr:rowOff>133350</xdr:rowOff>
    </xdr:from>
    <xdr:to>
      <xdr:col>17</xdr:col>
      <xdr:colOff>9525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4733925" y="3371850"/>
        <a:ext cx="4543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Layout" zoomScaleNormal="85" workbookViewId="0" topLeftCell="A1">
      <selection activeCell="A1" sqref="A1:Q1"/>
    </sheetView>
  </sheetViews>
  <sheetFormatPr defaultColWidth="9.140625" defaultRowHeight="12.75"/>
  <cols>
    <col min="1" max="1" width="19.00390625" style="1" customWidth="1"/>
    <col min="2" max="2" width="5.57421875" style="22" customWidth="1"/>
    <col min="3" max="3" width="5.57421875" style="21" customWidth="1"/>
    <col min="4" max="4" width="5.57421875" style="22" customWidth="1"/>
    <col min="5" max="6" width="5.57421875" style="21" customWidth="1"/>
    <col min="7" max="7" width="5.57421875" style="23" customWidth="1"/>
    <col min="8" max="8" width="5.57421875" style="1" customWidth="1"/>
    <col min="9" max="9" width="5.57421875" style="23" customWidth="1"/>
    <col min="10" max="10" width="5.57421875" style="1" customWidth="1"/>
    <col min="11" max="11" width="7.57421875" style="1" bestFit="1" customWidth="1"/>
    <col min="12" max="12" width="19.7109375" style="1" customWidth="1"/>
    <col min="13" max="14" width="7.57421875" style="1" bestFit="1" customWidth="1"/>
    <col min="15" max="16384" width="9.140625" style="1" customWidth="1"/>
  </cols>
  <sheetData>
    <row r="1" spans="1:1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5"/>
    </row>
    <row r="3" spans="2:18" ht="12.75">
      <c r="B3" s="46" t="s">
        <v>64</v>
      </c>
      <c r="C3" s="46"/>
      <c r="D3" s="46"/>
      <c r="E3" s="46"/>
      <c r="F3" s="30"/>
      <c r="G3" s="46" t="s">
        <v>2</v>
      </c>
      <c r="H3" s="46"/>
      <c r="I3" s="46"/>
      <c r="J3" s="46"/>
      <c r="L3" s="44" t="s">
        <v>1</v>
      </c>
      <c r="M3" s="44"/>
      <c r="N3" s="44"/>
      <c r="O3" s="44"/>
      <c r="P3" s="44"/>
      <c r="Q3" s="45"/>
      <c r="R3" s="39"/>
    </row>
    <row r="4" spans="1:18" ht="12.75" customHeight="1">
      <c r="A4" s="9"/>
      <c r="B4" s="46" t="s">
        <v>62</v>
      </c>
      <c r="C4" s="53" t="s">
        <v>63</v>
      </c>
      <c r="D4" s="46" t="s">
        <v>7</v>
      </c>
      <c r="E4" s="53" t="s">
        <v>63</v>
      </c>
      <c r="F4" s="31"/>
      <c r="G4" s="46" t="s">
        <v>62</v>
      </c>
      <c r="H4" s="53" t="s">
        <v>63</v>
      </c>
      <c r="I4" s="46" t="s">
        <v>7</v>
      </c>
      <c r="J4" s="53" t="s">
        <v>63</v>
      </c>
      <c r="L4" s="33"/>
      <c r="M4" s="34" t="s">
        <v>4</v>
      </c>
      <c r="N4" s="34" t="s">
        <v>5</v>
      </c>
      <c r="O4" s="34" t="s">
        <v>6</v>
      </c>
      <c r="P4" s="34" t="s">
        <v>54</v>
      </c>
      <c r="Q4" s="35" t="s">
        <v>69</v>
      </c>
      <c r="R4" s="40" t="s">
        <v>72</v>
      </c>
    </row>
    <row r="5" spans="1:18" ht="12.75">
      <c r="A5" s="17"/>
      <c r="B5" s="46"/>
      <c r="C5" s="53"/>
      <c r="D5" s="46"/>
      <c r="E5" s="53"/>
      <c r="F5" s="32"/>
      <c r="G5" s="46"/>
      <c r="H5" s="53"/>
      <c r="I5" s="46"/>
      <c r="J5" s="53"/>
      <c r="L5" s="19" t="s">
        <v>7</v>
      </c>
      <c r="M5" s="2">
        <v>54</v>
      </c>
      <c r="N5" s="2">
        <v>24</v>
      </c>
      <c r="O5" s="8">
        <v>24</v>
      </c>
      <c r="P5" s="8">
        <v>52</v>
      </c>
      <c r="Q5" s="16">
        <v>50</v>
      </c>
      <c r="R5" s="41">
        <v>19</v>
      </c>
    </row>
    <row r="6" spans="1:18" ht="12.75">
      <c r="A6" s="11"/>
      <c r="B6" s="47" t="s">
        <v>22</v>
      </c>
      <c r="C6" s="48"/>
      <c r="D6" s="48"/>
      <c r="E6" s="49"/>
      <c r="F6" s="18"/>
      <c r="G6" s="47" t="s">
        <v>22</v>
      </c>
      <c r="H6" s="48"/>
      <c r="I6" s="48"/>
      <c r="J6" s="49"/>
      <c r="L6" s="19" t="s">
        <v>8</v>
      </c>
      <c r="M6" s="2">
        <v>0</v>
      </c>
      <c r="N6" s="2">
        <v>7</v>
      </c>
      <c r="O6" s="8">
        <v>3</v>
      </c>
      <c r="P6" s="8">
        <v>13</v>
      </c>
      <c r="Q6" s="16">
        <v>38</v>
      </c>
      <c r="R6" s="41">
        <v>31</v>
      </c>
    </row>
    <row r="7" spans="1:18" ht="12.75">
      <c r="A7" s="25" t="s">
        <v>23</v>
      </c>
      <c r="B7" s="7">
        <v>23</v>
      </c>
      <c r="C7" s="20">
        <f>B7/$R$6</f>
        <v>0.7419354838709677</v>
      </c>
      <c r="D7" s="7">
        <v>12</v>
      </c>
      <c r="E7" s="20">
        <f>D7/$R$5</f>
        <v>0.631578947368421</v>
      </c>
      <c r="G7" s="7">
        <v>78</v>
      </c>
      <c r="H7" s="20">
        <f>G7/$R$12</f>
        <v>0.65</v>
      </c>
      <c r="I7" s="7">
        <v>13</v>
      </c>
      <c r="J7" s="20">
        <f>I7/$R$11</f>
        <v>0.65</v>
      </c>
      <c r="L7" s="36" t="s">
        <v>3</v>
      </c>
      <c r="M7" s="34">
        <v>54</v>
      </c>
      <c r="N7" s="34">
        <f>SUM(N5:N6)</f>
        <v>31</v>
      </c>
      <c r="O7" s="34">
        <f>SUM(O5:O6)</f>
        <v>27</v>
      </c>
      <c r="P7" s="34">
        <f>SUM(P5:P6)</f>
        <v>65</v>
      </c>
      <c r="Q7" s="34">
        <v>88</v>
      </c>
      <c r="R7" s="40">
        <v>50</v>
      </c>
    </row>
    <row r="8" spans="1:18" ht="12.75">
      <c r="A8" s="25" t="s">
        <v>24</v>
      </c>
      <c r="B8" s="7">
        <v>8</v>
      </c>
      <c r="C8" s="20">
        <f>B8/$R$6</f>
        <v>0.25806451612903225</v>
      </c>
      <c r="D8" s="7">
        <v>7</v>
      </c>
      <c r="E8" s="20">
        <f>D8/$R$5</f>
        <v>0.3684210526315789</v>
      </c>
      <c r="G8" s="7">
        <v>42</v>
      </c>
      <c r="H8" s="20">
        <f>G8/$R$12</f>
        <v>0.35</v>
      </c>
      <c r="I8" s="7">
        <v>7</v>
      </c>
      <c r="J8" s="20">
        <f>I8/$R$11</f>
        <v>0.35</v>
      </c>
      <c r="M8" s="21"/>
      <c r="N8" s="21"/>
      <c r="O8" s="21"/>
      <c r="P8" s="21"/>
      <c r="R8" s="42"/>
    </row>
    <row r="9" spans="1:18" ht="12.75">
      <c r="A9" s="9"/>
      <c r="B9" s="50" t="s">
        <v>25</v>
      </c>
      <c r="C9" s="51"/>
      <c r="D9" s="51"/>
      <c r="E9" s="52"/>
      <c r="G9" s="50" t="s">
        <v>25</v>
      </c>
      <c r="H9" s="51"/>
      <c r="I9" s="51"/>
      <c r="J9" s="52"/>
      <c r="L9" s="44" t="s">
        <v>2</v>
      </c>
      <c r="M9" s="44"/>
      <c r="N9" s="44"/>
      <c r="O9" s="44"/>
      <c r="P9" s="44"/>
      <c r="Q9" s="45"/>
      <c r="R9" s="39"/>
    </row>
    <row r="10" spans="1:18" ht="12.75">
      <c r="A10" s="25" t="s">
        <v>59</v>
      </c>
      <c r="B10" s="7">
        <v>0</v>
      </c>
      <c r="C10" s="20">
        <f aca="true" t="shared" si="0" ref="C10:C16">B10/$R$6</f>
        <v>0</v>
      </c>
      <c r="D10" s="7">
        <v>0</v>
      </c>
      <c r="E10" s="20">
        <f aca="true" t="shared" si="1" ref="E10:E16">D10/$R$5</f>
        <v>0</v>
      </c>
      <c r="G10" s="7">
        <v>22</v>
      </c>
      <c r="H10" s="20">
        <f aca="true" t="shared" si="2" ref="H10:H16">G10/$R$12</f>
        <v>0.18333333333333332</v>
      </c>
      <c r="I10" s="7">
        <v>5</v>
      </c>
      <c r="J10" s="20">
        <f aca="true" t="shared" si="3" ref="J10:J16">I10/$R$11</f>
        <v>0.25</v>
      </c>
      <c r="L10" s="33"/>
      <c r="M10" s="34" t="s">
        <v>4</v>
      </c>
      <c r="N10" s="34" t="s">
        <v>5</v>
      </c>
      <c r="O10" s="34" t="s">
        <v>6</v>
      </c>
      <c r="P10" s="34" t="s">
        <v>54</v>
      </c>
      <c r="Q10" s="35" t="s">
        <v>69</v>
      </c>
      <c r="R10" s="40" t="s">
        <v>72</v>
      </c>
    </row>
    <row r="11" spans="1:18" ht="12.75">
      <c r="A11" s="25" t="s">
        <v>60</v>
      </c>
      <c r="B11" s="7">
        <v>2</v>
      </c>
      <c r="C11" s="20">
        <f t="shared" si="0"/>
        <v>0.06451612903225806</v>
      </c>
      <c r="D11" s="7">
        <v>0</v>
      </c>
      <c r="E11" s="20">
        <f t="shared" si="1"/>
        <v>0</v>
      </c>
      <c r="G11" s="7">
        <v>10</v>
      </c>
      <c r="H11" s="20">
        <f t="shared" si="2"/>
        <v>0.08333333333333333</v>
      </c>
      <c r="I11" s="7">
        <v>4</v>
      </c>
      <c r="J11" s="20">
        <f t="shared" si="3"/>
        <v>0.2</v>
      </c>
      <c r="L11" s="19" t="s">
        <v>7</v>
      </c>
      <c r="M11" s="2">
        <v>15</v>
      </c>
      <c r="N11" s="2">
        <v>9</v>
      </c>
      <c r="O11" s="2">
        <v>17</v>
      </c>
      <c r="P11" s="8">
        <v>9</v>
      </c>
      <c r="Q11" s="16">
        <v>23</v>
      </c>
      <c r="R11" s="41">
        <v>20</v>
      </c>
    </row>
    <row r="12" spans="1:18" ht="12.75">
      <c r="A12" s="25" t="s">
        <v>55</v>
      </c>
      <c r="B12" s="7">
        <v>8</v>
      </c>
      <c r="C12" s="20">
        <f t="shared" si="0"/>
        <v>0.25806451612903225</v>
      </c>
      <c r="D12" s="7">
        <v>7</v>
      </c>
      <c r="E12" s="20">
        <f t="shared" si="1"/>
        <v>0.3684210526315789</v>
      </c>
      <c r="G12" s="7">
        <v>36</v>
      </c>
      <c r="H12" s="20">
        <f t="shared" si="2"/>
        <v>0.3</v>
      </c>
      <c r="I12" s="7">
        <v>2</v>
      </c>
      <c r="J12" s="20">
        <f t="shared" si="3"/>
        <v>0.1</v>
      </c>
      <c r="L12" s="19" t="s">
        <v>8</v>
      </c>
      <c r="M12" s="2">
        <v>85</v>
      </c>
      <c r="N12" s="2">
        <v>118</v>
      </c>
      <c r="O12" s="2">
        <v>103</v>
      </c>
      <c r="P12" s="8">
        <v>132</v>
      </c>
      <c r="Q12" s="16">
        <v>150</v>
      </c>
      <c r="R12" s="41">
        <v>120</v>
      </c>
    </row>
    <row r="13" spans="1:18" ht="12.75">
      <c r="A13" s="25" t="s">
        <v>27</v>
      </c>
      <c r="B13" s="7">
        <v>0</v>
      </c>
      <c r="C13" s="20">
        <f t="shared" si="0"/>
        <v>0</v>
      </c>
      <c r="D13" s="7">
        <v>0</v>
      </c>
      <c r="E13" s="20">
        <f t="shared" si="1"/>
        <v>0</v>
      </c>
      <c r="G13" s="7">
        <v>1</v>
      </c>
      <c r="H13" s="20">
        <f t="shared" si="2"/>
        <v>0.008333333333333333</v>
      </c>
      <c r="I13" s="7">
        <v>0</v>
      </c>
      <c r="J13" s="20">
        <f t="shared" si="3"/>
        <v>0</v>
      </c>
      <c r="L13" s="36" t="s">
        <v>3</v>
      </c>
      <c r="M13" s="34">
        <v>100</v>
      </c>
      <c r="N13" s="34">
        <v>127</v>
      </c>
      <c r="O13" s="34">
        <f>SUM(O11:O12)</f>
        <v>120</v>
      </c>
      <c r="P13" s="34">
        <f>SUM(P11:P12)</f>
        <v>141</v>
      </c>
      <c r="Q13" s="34">
        <v>173</v>
      </c>
      <c r="R13" s="40">
        <v>140</v>
      </c>
    </row>
    <row r="14" spans="1:18" ht="12.75">
      <c r="A14" s="38" t="s">
        <v>61</v>
      </c>
      <c r="B14" s="7">
        <v>0</v>
      </c>
      <c r="C14" s="20">
        <f t="shared" si="0"/>
        <v>0</v>
      </c>
      <c r="D14" s="7">
        <v>0</v>
      </c>
      <c r="E14" s="20">
        <f t="shared" si="1"/>
        <v>0</v>
      </c>
      <c r="G14" s="7">
        <v>1</v>
      </c>
      <c r="H14" s="20">
        <f t="shared" si="2"/>
        <v>0.008333333333333333</v>
      </c>
      <c r="I14" s="7">
        <v>2</v>
      </c>
      <c r="J14" s="20">
        <f t="shared" si="3"/>
        <v>0.1</v>
      </c>
      <c r="R14" s="42"/>
    </row>
    <row r="15" spans="1:18" ht="12.75">
      <c r="A15" s="25" t="s">
        <v>57</v>
      </c>
      <c r="B15" s="7">
        <v>4</v>
      </c>
      <c r="C15" s="20">
        <f t="shared" si="0"/>
        <v>0.12903225806451613</v>
      </c>
      <c r="D15" s="7">
        <v>3</v>
      </c>
      <c r="E15" s="20">
        <f t="shared" si="1"/>
        <v>0.15789473684210525</v>
      </c>
      <c r="G15" s="7">
        <v>8</v>
      </c>
      <c r="H15" s="20">
        <f t="shared" si="2"/>
        <v>0.06666666666666667</v>
      </c>
      <c r="I15" s="7">
        <v>3</v>
      </c>
      <c r="J15" s="20">
        <f t="shared" si="3"/>
        <v>0.15</v>
      </c>
      <c r="L15" s="44" t="s">
        <v>65</v>
      </c>
      <c r="M15" s="44"/>
      <c r="N15" s="44"/>
      <c r="O15" s="44"/>
      <c r="P15" s="44"/>
      <c r="Q15" s="45"/>
      <c r="R15" s="39"/>
    </row>
    <row r="16" spans="1:18" ht="12.75">
      <c r="A16" s="25" t="s">
        <v>26</v>
      </c>
      <c r="B16" s="7">
        <v>19</v>
      </c>
      <c r="C16" s="20">
        <f t="shared" si="0"/>
        <v>0.6129032258064516</v>
      </c>
      <c r="D16" s="7">
        <v>7</v>
      </c>
      <c r="E16" s="20">
        <f t="shared" si="1"/>
        <v>0.3684210526315789</v>
      </c>
      <c r="G16" s="7">
        <v>42</v>
      </c>
      <c r="H16" s="20">
        <f t="shared" si="2"/>
        <v>0.35</v>
      </c>
      <c r="I16" s="7">
        <v>4</v>
      </c>
      <c r="J16" s="20">
        <f t="shared" si="3"/>
        <v>0.2</v>
      </c>
      <c r="L16" s="37"/>
      <c r="M16" s="34" t="s">
        <v>4</v>
      </c>
      <c r="N16" s="34" t="s">
        <v>5</v>
      </c>
      <c r="O16" s="34" t="s">
        <v>6</v>
      </c>
      <c r="P16" s="34" t="s">
        <v>54</v>
      </c>
      <c r="Q16" s="35" t="s">
        <v>69</v>
      </c>
      <c r="R16" s="40" t="s">
        <v>72</v>
      </c>
    </row>
    <row r="17" spans="1:18" ht="12.75">
      <c r="A17" s="10"/>
      <c r="B17" s="50" t="s">
        <v>28</v>
      </c>
      <c r="C17" s="51"/>
      <c r="D17" s="51"/>
      <c r="E17" s="52"/>
      <c r="G17" s="50" t="s">
        <v>28</v>
      </c>
      <c r="H17" s="51"/>
      <c r="I17" s="51"/>
      <c r="J17" s="52"/>
      <c r="L17" s="19" t="s">
        <v>1</v>
      </c>
      <c r="M17" s="2">
        <v>54</v>
      </c>
      <c r="N17" s="2">
        <v>31</v>
      </c>
      <c r="O17" s="2">
        <v>27</v>
      </c>
      <c r="P17" s="16">
        <v>65</v>
      </c>
      <c r="Q17" s="16">
        <v>88</v>
      </c>
      <c r="R17" s="41">
        <v>50</v>
      </c>
    </row>
    <row r="18" spans="1:18" ht="12.75">
      <c r="A18" s="38" t="s">
        <v>29</v>
      </c>
      <c r="B18" s="7">
        <v>0</v>
      </c>
      <c r="C18" s="20">
        <f>B18/$R$6</f>
        <v>0</v>
      </c>
      <c r="D18" s="7">
        <v>1</v>
      </c>
      <c r="E18" s="20">
        <f>D18/$R$5</f>
        <v>0.05263157894736842</v>
      </c>
      <c r="G18" s="7">
        <v>9</v>
      </c>
      <c r="H18" s="20">
        <f>G18/$R$12</f>
        <v>0.075</v>
      </c>
      <c r="I18" s="7">
        <v>0</v>
      </c>
      <c r="J18" s="20">
        <f>I18/$R$11</f>
        <v>0</v>
      </c>
      <c r="L18" s="19" t="s">
        <v>2</v>
      </c>
      <c r="M18" s="2">
        <v>100</v>
      </c>
      <c r="N18" s="2">
        <v>127</v>
      </c>
      <c r="O18" s="2">
        <v>120</v>
      </c>
      <c r="P18" s="16">
        <v>141</v>
      </c>
      <c r="Q18" s="16">
        <v>173</v>
      </c>
      <c r="R18" s="41">
        <v>140</v>
      </c>
    </row>
    <row r="19" spans="1:18" ht="12.75">
      <c r="A19" s="25" t="s">
        <v>12</v>
      </c>
      <c r="B19" s="7">
        <v>31</v>
      </c>
      <c r="C19" s="20">
        <f>B19/$R$6</f>
        <v>1</v>
      </c>
      <c r="D19" s="7">
        <v>18</v>
      </c>
      <c r="E19" s="20">
        <f>D19/$R$5</f>
        <v>0.9473684210526315</v>
      </c>
      <c r="G19" s="7">
        <v>111</v>
      </c>
      <c r="H19" s="20">
        <f>G19/$R$12</f>
        <v>0.925</v>
      </c>
      <c r="I19" s="7">
        <v>20</v>
      </c>
      <c r="J19" s="20">
        <f>I19/$R$11</f>
        <v>1</v>
      </c>
      <c r="L19" s="36" t="s">
        <v>3</v>
      </c>
      <c r="M19" s="34">
        <v>154</v>
      </c>
      <c r="N19" s="34">
        <v>158</v>
      </c>
      <c r="O19" s="34">
        <f>SUM(O17:O18)</f>
        <v>147</v>
      </c>
      <c r="P19" s="34">
        <f>SUM(P17:P18)</f>
        <v>206</v>
      </c>
      <c r="Q19" s="34">
        <v>261</v>
      </c>
      <c r="R19" s="40">
        <v>190</v>
      </c>
    </row>
    <row r="20" spans="1:10" ht="12.75">
      <c r="A20" s="9"/>
      <c r="B20" s="50" t="s">
        <v>30</v>
      </c>
      <c r="C20" s="51"/>
      <c r="D20" s="51"/>
      <c r="E20" s="52"/>
      <c r="G20" s="50" t="s">
        <v>30</v>
      </c>
      <c r="H20" s="51"/>
      <c r="I20" s="51"/>
      <c r="J20" s="52"/>
    </row>
    <row r="21" spans="1:10" ht="12.75">
      <c r="A21" s="25" t="s">
        <v>70</v>
      </c>
      <c r="B21" s="7">
        <v>18</v>
      </c>
      <c r="C21" s="20">
        <f>B21/$R$6</f>
        <v>0.5806451612903226</v>
      </c>
      <c r="D21" s="7">
        <v>10</v>
      </c>
      <c r="E21" s="20">
        <f>D21/$R$5</f>
        <v>0.5263157894736842</v>
      </c>
      <c r="G21" s="7">
        <v>69</v>
      </c>
      <c r="H21" s="20">
        <f>G21/$R$12</f>
        <v>0.575</v>
      </c>
      <c r="I21" s="7">
        <v>9</v>
      </c>
      <c r="J21" s="20">
        <f>I21/$R$11</f>
        <v>0.45</v>
      </c>
    </row>
    <row r="22" spans="1:10" ht="12.75">
      <c r="A22" s="25" t="s">
        <v>71</v>
      </c>
      <c r="B22" s="7">
        <v>2</v>
      </c>
      <c r="C22" s="20">
        <f>B22/$R$6</f>
        <v>0.06451612903225806</v>
      </c>
      <c r="D22" s="7">
        <v>0</v>
      </c>
      <c r="E22" s="20">
        <f>D22/$R$5</f>
        <v>0</v>
      </c>
      <c r="G22" s="7">
        <v>5</v>
      </c>
      <c r="H22" s="20">
        <f>G22/$R$12</f>
        <v>0.041666666666666664</v>
      </c>
      <c r="I22" s="7">
        <v>0</v>
      </c>
      <c r="J22" s="20">
        <f>I22/$R$11</f>
        <v>0</v>
      </c>
    </row>
    <row r="23" spans="1:10" ht="12.75">
      <c r="A23" s="25" t="s">
        <v>31</v>
      </c>
      <c r="B23" s="7">
        <v>11</v>
      </c>
      <c r="C23" s="20">
        <f>B23/$R$6</f>
        <v>0.3548387096774194</v>
      </c>
      <c r="D23" s="7">
        <v>9</v>
      </c>
      <c r="E23" s="20">
        <f>D23/$R$5</f>
        <v>0.47368421052631576</v>
      </c>
      <c r="G23" s="7">
        <v>46</v>
      </c>
      <c r="H23" s="20">
        <f>G23/$R$12</f>
        <v>0.38333333333333336</v>
      </c>
      <c r="I23" s="7">
        <v>11</v>
      </c>
      <c r="J23" s="20">
        <f>I23/$R$11</f>
        <v>0.55</v>
      </c>
    </row>
    <row r="24" spans="1:10" ht="12.75">
      <c r="A24" s="9"/>
      <c r="B24" s="50" t="s">
        <v>32</v>
      </c>
      <c r="C24" s="51"/>
      <c r="D24" s="51"/>
      <c r="E24" s="52"/>
      <c r="G24" s="50" t="s">
        <v>32</v>
      </c>
      <c r="H24" s="51"/>
      <c r="I24" s="51"/>
      <c r="J24" s="52"/>
    </row>
    <row r="25" spans="1:10" ht="12.75">
      <c r="A25" s="25" t="s">
        <v>33</v>
      </c>
      <c r="B25" s="7">
        <v>24</v>
      </c>
      <c r="C25" s="20">
        <f>B25/$R$6</f>
        <v>0.7741935483870968</v>
      </c>
      <c r="D25" s="7">
        <v>14</v>
      </c>
      <c r="E25" s="20">
        <f>D25/$R$5</f>
        <v>0.7368421052631579</v>
      </c>
      <c r="G25" s="7">
        <v>84</v>
      </c>
      <c r="H25" s="20">
        <f>G25/$R$12</f>
        <v>0.7</v>
      </c>
      <c r="I25" s="7">
        <v>12</v>
      </c>
      <c r="J25" s="20">
        <f>I25/$R$11</f>
        <v>0.6</v>
      </c>
    </row>
    <row r="26" spans="1:10" ht="12.75">
      <c r="A26" s="25" t="s">
        <v>34</v>
      </c>
      <c r="B26" s="7">
        <v>7</v>
      </c>
      <c r="C26" s="20">
        <f>B26/$R$6</f>
        <v>0.22580645161290322</v>
      </c>
      <c r="D26" s="7">
        <v>5</v>
      </c>
      <c r="E26" s="20">
        <f>D26/$R$5</f>
        <v>0.2631578947368421</v>
      </c>
      <c r="G26" s="7">
        <v>36</v>
      </c>
      <c r="H26" s="20">
        <f>G26/$R$12</f>
        <v>0.3</v>
      </c>
      <c r="I26" s="7">
        <v>8</v>
      </c>
      <c r="J26" s="20">
        <f>I26/$R$11</f>
        <v>0.4</v>
      </c>
    </row>
    <row r="27" spans="1:10" ht="12.75">
      <c r="A27" s="9"/>
      <c r="B27" s="50" t="s">
        <v>35</v>
      </c>
      <c r="C27" s="51"/>
      <c r="D27" s="51"/>
      <c r="E27" s="52"/>
      <c r="G27" s="50" t="s">
        <v>35</v>
      </c>
      <c r="H27" s="51"/>
      <c r="I27" s="51"/>
      <c r="J27" s="52"/>
    </row>
    <row r="28" spans="1:10" ht="12.75">
      <c r="A28" s="25" t="s">
        <v>36</v>
      </c>
      <c r="B28" s="7">
        <v>0</v>
      </c>
      <c r="C28" s="20">
        <f aca="true" t="shared" si="4" ref="C28:C48">B28/$R$6</f>
        <v>0</v>
      </c>
      <c r="D28" s="7">
        <v>0</v>
      </c>
      <c r="E28" s="20">
        <f aca="true" t="shared" si="5" ref="E28:E48">D28/$R$5</f>
        <v>0</v>
      </c>
      <c r="G28" s="7">
        <v>6</v>
      </c>
      <c r="H28" s="20">
        <f aca="true" t="shared" si="6" ref="H28:H48">G28/$R$12</f>
        <v>0.05</v>
      </c>
      <c r="I28" s="7">
        <v>4</v>
      </c>
      <c r="J28" s="20">
        <f aca="true" t="shared" si="7" ref="J28:J48">I28/$R$11</f>
        <v>0.2</v>
      </c>
    </row>
    <row r="29" spans="1:10" ht="12.75">
      <c r="A29" s="25" t="s">
        <v>37</v>
      </c>
      <c r="B29" s="7">
        <v>1</v>
      </c>
      <c r="C29" s="20">
        <f t="shared" si="4"/>
        <v>0.03225806451612903</v>
      </c>
      <c r="D29" s="7">
        <v>3</v>
      </c>
      <c r="E29" s="20">
        <f t="shared" si="5"/>
        <v>0.15789473684210525</v>
      </c>
      <c r="G29" s="7">
        <v>8</v>
      </c>
      <c r="H29" s="20">
        <f t="shared" si="6"/>
        <v>0.06666666666666667</v>
      </c>
      <c r="I29" s="7">
        <v>3</v>
      </c>
      <c r="J29" s="20">
        <f t="shared" si="7"/>
        <v>0.15</v>
      </c>
    </row>
    <row r="30" spans="1:10" ht="12.75">
      <c r="A30" s="25" t="s">
        <v>38</v>
      </c>
      <c r="B30" s="7">
        <v>2</v>
      </c>
      <c r="C30" s="20">
        <f t="shared" si="4"/>
        <v>0.06451612903225806</v>
      </c>
      <c r="D30" s="7">
        <v>1</v>
      </c>
      <c r="E30" s="20">
        <f t="shared" si="5"/>
        <v>0.05263157894736842</v>
      </c>
      <c r="G30" s="7">
        <v>4</v>
      </c>
      <c r="H30" s="20">
        <f t="shared" si="6"/>
        <v>0.03333333333333333</v>
      </c>
      <c r="I30" s="7">
        <v>2</v>
      </c>
      <c r="J30" s="20">
        <f t="shared" si="7"/>
        <v>0.1</v>
      </c>
    </row>
    <row r="31" spans="1:10" ht="12.75">
      <c r="A31" s="25" t="s">
        <v>39</v>
      </c>
      <c r="B31" s="7">
        <v>4</v>
      </c>
      <c r="C31" s="20">
        <f t="shared" si="4"/>
        <v>0.12903225806451613</v>
      </c>
      <c r="D31" s="7">
        <v>1</v>
      </c>
      <c r="E31" s="20">
        <f t="shared" si="5"/>
        <v>0.05263157894736842</v>
      </c>
      <c r="G31" s="7">
        <v>0</v>
      </c>
      <c r="H31" s="20">
        <f t="shared" si="6"/>
        <v>0</v>
      </c>
      <c r="I31" s="7">
        <v>4</v>
      </c>
      <c r="J31" s="20">
        <f t="shared" si="7"/>
        <v>0.2</v>
      </c>
    </row>
    <row r="32" spans="1:10" ht="12.75">
      <c r="A32" s="25" t="s">
        <v>40</v>
      </c>
      <c r="B32" s="7">
        <v>3</v>
      </c>
      <c r="C32" s="20">
        <f t="shared" si="4"/>
        <v>0.0967741935483871</v>
      </c>
      <c r="D32" s="7">
        <v>2</v>
      </c>
      <c r="E32" s="20">
        <f t="shared" si="5"/>
        <v>0.10526315789473684</v>
      </c>
      <c r="G32" s="7">
        <v>0</v>
      </c>
      <c r="H32" s="20">
        <f t="shared" si="6"/>
        <v>0</v>
      </c>
      <c r="I32" s="7">
        <v>4</v>
      </c>
      <c r="J32" s="20">
        <f t="shared" si="7"/>
        <v>0.2</v>
      </c>
    </row>
    <row r="33" spans="1:10" ht="12.75">
      <c r="A33" s="25" t="s">
        <v>41</v>
      </c>
      <c r="B33" s="7">
        <v>0</v>
      </c>
      <c r="C33" s="20">
        <f t="shared" si="4"/>
        <v>0</v>
      </c>
      <c r="D33" s="7">
        <v>1</v>
      </c>
      <c r="E33" s="20">
        <f t="shared" si="5"/>
        <v>0.05263157894736842</v>
      </c>
      <c r="G33" s="7">
        <v>3</v>
      </c>
      <c r="H33" s="20">
        <f t="shared" si="6"/>
        <v>0.025</v>
      </c>
      <c r="I33" s="7">
        <v>0</v>
      </c>
      <c r="J33" s="20">
        <f t="shared" si="7"/>
        <v>0</v>
      </c>
    </row>
    <row r="34" spans="1:10" ht="12.75">
      <c r="A34" s="25" t="s">
        <v>66</v>
      </c>
      <c r="B34" s="7">
        <v>0</v>
      </c>
      <c r="C34" s="20">
        <f t="shared" si="4"/>
        <v>0</v>
      </c>
      <c r="D34" s="7">
        <v>0</v>
      </c>
      <c r="E34" s="20">
        <f t="shared" si="5"/>
        <v>0</v>
      </c>
      <c r="G34" s="7">
        <v>0</v>
      </c>
      <c r="H34" s="20">
        <f t="shared" si="6"/>
        <v>0</v>
      </c>
      <c r="I34" s="7">
        <v>0</v>
      </c>
      <c r="J34" s="20">
        <f t="shared" si="7"/>
        <v>0</v>
      </c>
    </row>
    <row r="35" spans="1:10" ht="12.75">
      <c r="A35" s="25" t="s">
        <v>42</v>
      </c>
      <c r="B35" s="7">
        <v>4</v>
      </c>
      <c r="C35" s="20">
        <f t="shared" si="4"/>
        <v>0.12903225806451613</v>
      </c>
      <c r="D35" s="7">
        <v>3</v>
      </c>
      <c r="E35" s="20">
        <f t="shared" si="5"/>
        <v>0.15789473684210525</v>
      </c>
      <c r="G35" s="7">
        <v>20</v>
      </c>
      <c r="H35" s="20">
        <f t="shared" si="6"/>
        <v>0.16666666666666666</v>
      </c>
      <c r="I35" s="7">
        <v>1</v>
      </c>
      <c r="J35" s="20">
        <f t="shared" si="7"/>
        <v>0.05</v>
      </c>
    </row>
    <row r="36" spans="1:10" ht="12.75">
      <c r="A36" s="25" t="s">
        <v>43</v>
      </c>
      <c r="B36" s="7">
        <v>0</v>
      </c>
      <c r="C36" s="20">
        <f t="shared" si="4"/>
        <v>0</v>
      </c>
      <c r="D36" s="7">
        <v>4</v>
      </c>
      <c r="E36" s="20">
        <f t="shared" si="5"/>
        <v>0.21052631578947367</v>
      </c>
      <c r="G36" s="7">
        <v>6</v>
      </c>
      <c r="H36" s="20">
        <f t="shared" si="6"/>
        <v>0.05</v>
      </c>
      <c r="I36" s="7">
        <v>0</v>
      </c>
      <c r="J36" s="20">
        <f t="shared" si="7"/>
        <v>0</v>
      </c>
    </row>
    <row r="37" spans="1:10" ht="12.75">
      <c r="A37" s="25" t="s">
        <v>44</v>
      </c>
      <c r="B37" s="7">
        <v>0</v>
      </c>
      <c r="C37" s="20">
        <f t="shared" si="4"/>
        <v>0</v>
      </c>
      <c r="D37" s="7">
        <v>0</v>
      </c>
      <c r="E37" s="20">
        <f t="shared" si="5"/>
        <v>0</v>
      </c>
      <c r="G37" s="7">
        <v>1</v>
      </c>
      <c r="H37" s="20">
        <f t="shared" si="6"/>
        <v>0.008333333333333333</v>
      </c>
      <c r="I37" s="7">
        <v>0</v>
      </c>
      <c r="J37" s="20">
        <f t="shared" si="7"/>
        <v>0</v>
      </c>
    </row>
    <row r="38" spans="1:10" ht="12.75">
      <c r="A38" s="25" t="s">
        <v>58</v>
      </c>
      <c r="B38" s="7">
        <v>4</v>
      </c>
      <c r="C38" s="20">
        <f t="shared" si="4"/>
        <v>0.12903225806451613</v>
      </c>
      <c r="D38" s="7">
        <v>1</v>
      </c>
      <c r="E38" s="20">
        <f t="shared" si="5"/>
        <v>0.05263157894736842</v>
      </c>
      <c r="G38" s="7">
        <v>2</v>
      </c>
      <c r="H38" s="20">
        <f t="shared" si="6"/>
        <v>0.016666666666666666</v>
      </c>
      <c r="I38" s="7">
        <v>3</v>
      </c>
      <c r="J38" s="20">
        <f t="shared" si="7"/>
        <v>0.15</v>
      </c>
    </row>
    <row r="39" spans="1:10" ht="12.75">
      <c r="A39" s="25" t="s">
        <v>45</v>
      </c>
      <c r="B39" s="7">
        <v>0</v>
      </c>
      <c r="C39" s="20">
        <f t="shared" si="4"/>
        <v>0</v>
      </c>
      <c r="D39" s="7">
        <v>0</v>
      </c>
      <c r="E39" s="20">
        <f t="shared" si="5"/>
        <v>0</v>
      </c>
      <c r="G39" s="7">
        <v>3</v>
      </c>
      <c r="H39" s="20">
        <f t="shared" si="6"/>
        <v>0.025</v>
      </c>
      <c r="I39" s="7">
        <v>3</v>
      </c>
      <c r="J39" s="20">
        <f t="shared" si="7"/>
        <v>0.15</v>
      </c>
    </row>
    <row r="40" spans="1:10" ht="12.75">
      <c r="A40" s="25" t="s">
        <v>46</v>
      </c>
      <c r="B40" s="7">
        <v>0</v>
      </c>
      <c r="C40" s="20">
        <f t="shared" si="4"/>
        <v>0</v>
      </c>
      <c r="D40" s="7">
        <v>1</v>
      </c>
      <c r="E40" s="20">
        <f t="shared" si="5"/>
        <v>0.05263157894736842</v>
      </c>
      <c r="G40" s="7">
        <v>0</v>
      </c>
      <c r="H40" s="20">
        <f t="shared" si="6"/>
        <v>0</v>
      </c>
      <c r="I40" s="7">
        <v>1</v>
      </c>
      <c r="J40" s="20">
        <f t="shared" si="7"/>
        <v>0.05</v>
      </c>
    </row>
    <row r="41" spans="1:10" ht="12.75">
      <c r="A41" s="25" t="s">
        <v>56</v>
      </c>
      <c r="B41" s="7">
        <v>3</v>
      </c>
      <c r="C41" s="20">
        <f t="shared" si="4"/>
        <v>0.0967741935483871</v>
      </c>
      <c r="D41" s="7">
        <v>0</v>
      </c>
      <c r="E41" s="20">
        <f t="shared" si="5"/>
        <v>0</v>
      </c>
      <c r="G41" s="7">
        <v>20</v>
      </c>
      <c r="H41" s="20">
        <f t="shared" si="6"/>
        <v>0.16666666666666666</v>
      </c>
      <c r="I41" s="7">
        <v>0</v>
      </c>
      <c r="J41" s="20">
        <f t="shared" si="7"/>
        <v>0</v>
      </c>
    </row>
    <row r="42" spans="1:10" ht="12.75">
      <c r="A42" s="25" t="s">
        <v>47</v>
      </c>
      <c r="B42" s="7">
        <v>0</v>
      </c>
      <c r="C42" s="20">
        <f t="shared" si="4"/>
        <v>0</v>
      </c>
      <c r="D42" s="7">
        <v>0</v>
      </c>
      <c r="E42" s="20">
        <f t="shared" si="5"/>
        <v>0</v>
      </c>
      <c r="G42" s="7">
        <v>6</v>
      </c>
      <c r="H42" s="20">
        <f t="shared" si="6"/>
        <v>0.05</v>
      </c>
      <c r="I42" s="7">
        <v>0</v>
      </c>
      <c r="J42" s="20">
        <f t="shared" si="7"/>
        <v>0</v>
      </c>
    </row>
    <row r="43" spans="1:10" ht="12.75">
      <c r="A43" s="25" t="s">
        <v>48</v>
      </c>
      <c r="B43" s="7">
        <v>2</v>
      </c>
      <c r="C43" s="20">
        <f t="shared" si="4"/>
        <v>0.06451612903225806</v>
      </c>
      <c r="D43" s="7">
        <v>1</v>
      </c>
      <c r="E43" s="20">
        <f t="shared" si="5"/>
        <v>0.05263157894736842</v>
      </c>
      <c r="G43" s="7">
        <v>18</v>
      </c>
      <c r="H43" s="20">
        <f t="shared" si="6"/>
        <v>0.15</v>
      </c>
      <c r="I43" s="7">
        <v>1</v>
      </c>
      <c r="J43" s="20">
        <f t="shared" si="7"/>
        <v>0.05</v>
      </c>
    </row>
    <row r="44" spans="1:10" ht="12.75">
      <c r="A44" s="25" t="s">
        <v>49</v>
      </c>
      <c r="B44" s="7">
        <v>4</v>
      </c>
      <c r="C44" s="20">
        <f t="shared" si="4"/>
        <v>0.12903225806451613</v>
      </c>
      <c r="D44" s="7">
        <v>1</v>
      </c>
      <c r="E44" s="20">
        <f t="shared" si="5"/>
        <v>0.05263157894736842</v>
      </c>
      <c r="G44" s="7">
        <v>0</v>
      </c>
      <c r="H44" s="20">
        <f t="shared" si="6"/>
        <v>0</v>
      </c>
      <c r="I44" s="7">
        <v>0</v>
      </c>
      <c r="J44" s="20">
        <f t="shared" si="7"/>
        <v>0</v>
      </c>
    </row>
    <row r="45" spans="1:10" ht="12.75">
      <c r="A45" s="25" t="s">
        <v>50</v>
      </c>
      <c r="B45" s="7">
        <v>2</v>
      </c>
      <c r="C45" s="20">
        <f t="shared" si="4"/>
        <v>0.06451612903225806</v>
      </c>
      <c r="D45" s="7">
        <v>0</v>
      </c>
      <c r="E45" s="20">
        <f t="shared" si="5"/>
        <v>0</v>
      </c>
      <c r="G45" s="7">
        <v>4</v>
      </c>
      <c r="H45" s="20">
        <f t="shared" si="6"/>
        <v>0.03333333333333333</v>
      </c>
      <c r="I45" s="7">
        <v>1</v>
      </c>
      <c r="J45" s="20">
        <f t="shared" si="7"/>
        <v>0.05</v>
      </c>
    </row>
    <row r="46" spans="1:10" ht="12.75">
      <c r="A46" s="25" t="s">
        <v>51</v>
      </c>
      <c r="B46" s="7">
        <v>2</v>
      </c>
      <c r="C46" s="20">
        <f t="shared" si="4"/>
        <v>0.06451612903225806</v>
      </c>
      <c r="D46" s="7">
        <v>0</v>
      </c>
      <c r="E46" s="20">
        <f t="shared" si="5"/>
        <v>0</v>
      </c>
      <c r="G46" s="7">
        <v>0</v>
      </c>
      <c r="H46" s="20">
        <f t="shared" si="6"/>
        <v>0</v>
      </c>
      <c r="I46" s="7">
        <v>0</v>
      </c>
      <c r="J46" s="20">
        <f t="shared" si="7"/>
        <v>0</v>
      </c>
    </row>
    <row r="47" spans="1:10" ht="12.75">
      <c r="A47" s="25" t="s">
        <v>52</v>
      </c>
      <c r="B47" s="7">
        <v>0</v>
      </c>
      <c r="C47" s="20">
        <f t="shared" si="4"/>
        <v>0</v>
      </c>
      <c r="D47" s="7">
        <v>0</v>
      </c>
      <c r="E47" s="20">
        <f t="shared" si="5"/>
        <v>0</v>
      </c>
      <c r="G47" s="7">
        <v>11</v>
      </c>
      <c r="H47" s="20">
        <f t="shared" si="6"/>
        <v>0.09166666666666666</v>
      </c>
      <c r="I47" s="7">
        <v>1</v>
      </c>
      <c r="J47" s="20">
        <f t="shared" si="7"/>
        <v>0.05</v>
      </c>
    </row>
    <row r="48" spans="1:10" ht="12.75">
      <c r="A48" s="25" t="s">
        <v>53</v>
      </c>
      <c r="B48" s="7">
        <v>0</v>
      </c>
      <c r="C48" s="20">
        <f t="shared" si="4"/>
        <v>0</v>
      </c>
      <c r="D48" s="7">
        <v>0</v>
      </c>
      <c r="E48" s="20">
        <f t="shared" si="5"/>
        <v>0</v>
      </c>
      <c r="G48" s="7">
        <v>0</v>
      </c>
      <c r="H48" s="20">
        <f t="shared" si="6"/>
        <v>0</v>
      </c>
      <c r="I48" s="7">
        <v>0</v>
      </c>
      <c r="J48" s="20">
        <f t="shared" si="7"/>
        <v>0</v>
      </c>
    </row>
  </sheetData>
  <sheetProtection/>
  <mergeCells count="26">
    <mergeCell ref="I4:I5"/>
    <mergeCell ref="J4:J5"/>
    <mergeCell ref="G27:J27"/>
    <mergeCell ref="B20:E20"/>
    <mergeCell ref="B27:E27"/>
    <mergeCell ref="B24:E24"/>
    <mergeCell ref="G17:J17"/>
    <mergeCell ref="G20:J20"/>
    <mergeCell ref="G24:J24"/>
    <mergeCell ref="B17:E17"/>
    <mergeCell ref="A1:Q1"/>
    <mergeCell ref="L15:Q15"/>
    <mergeCell ref="L3:Q3"/>
    <mergeCell ref="L9:Q9"/>
    <mergeCell ref="B3:E3"/>
    <mergeCell ref="B6:E6"/>
    <mergeCell ref="B9:E9"/>
    <mergeCell ref="G3:J3"/>
    <mergeCell ref="G6:J6"/>
    <mergeCell ref="G9:J9"/>
    <mergeCell ref="B4:B5"/>
    <mergeCell ref="C4:C5"/>
    <mergeCell ref="D4:D5"/>
    <mergeCell ref="E4:E5"/>
    <mergeCell ref="G4:G5"/>
    <mergeCell ref="H4:H5"/>
  </mergeCells>
  <printOptions/>
  <pageMargins left="0.63" right="0.29" top="0.19" bottom="0.19" header="0.18" footer="0.18"/>
  <pageSetup fitToWidth="0" fitToHeight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50.57421875" style="1" customWidth="1"/>
    <col min="2" max="2" width="3.57421875" style="1" bestFit="1" customWidth="1"/>
    <col min="3" max="3" width="7.8515625" style="1" bestFit="1" customWidth="1"/>
    <col min="4" max="4" width="3.57421875" style="1" bestFit="1" customWidth="1"/>
    <col min="5" max="5" width="5.28125" style="1" bestFit="1" customWidth="1"/>
    <col min="6" max="6" width="3.57421875" style="1" bestFit="1" customWidth="1"/>
    <col min="7" max="7" width="5.28125" style="1" bestFit="1" customWidth="1"/>
    <col min="8" max="8" width="1.421875" style="1" customWidth="1"/>
    <col min="9" max="9" width="3.57421875" style="1" bestFit="1" customWidth="1"/>
    <col min="10" max="10" width="6.140625" style="1" bestFit="1" customWidth="1"/>
    <col min="11" max="11" width="3.57421875" style="1" bestFit="1" customWidth="1"/>
    <col min="12" max="12" width="5.28125" style="1" bestFit="1" customWidth="1"/>
    <col min="13" max="13" width="3.57421875" style="1" bestFit="1" customWidth="1"/>
    <col min="14" max="14" width="5.28125" style="1" bestFit="1" customWidth="1"/>
    <col min="15" max="15" width="1.421875" style="1" customWidth="1"/>
    <col min="16" max="16" width="4.00390625" style="1" customWidth="1"/>
    <col min="17" max="17" width="5.28125" style="1" bestFit="1" customWidth="1"/>
    <col min="18" max="18" width="4.00390625" style="1" customWidth="1"/>
    <col min="19" max="19" width="5.28125" style="1" bestFit="1" customWidth="1"/>
    <col min="20" max="20" width="4.00390625" style="1" customWidth="1"/>
    <col min="21" max="21" width="5.28125" style="1" bestFit="1" customWidth="1"/>
    <col min="22" max="22" width="0.9921875" style="1" customWidth="1"/>
    <col min="23" max="23" width="4.00390625" style="1" customWidth="1"/>
    <col min="24" max="24" width="5.28125" style="1" bestFit="1" customWidth="1"/>
    <col min="25" max="25" width="4.00390625" style="1" customWidth="1"/>
    <col min="26" max="26" width="5.28125" style="1" bestFit="1" customWidth="1"/>
    <col min="27" max="27" width="4.00390625" style="1" customWidth="1"/>
    <col min="28" max="28" width="6.140625" style="1" bestFit="1" customWidth="1"/>
    <col min="29" max="16384" width="9.140625" style="1" customWidth="1"/>
  </cols>
  <sheetData>
    <row r="1" spans="1:28" ht="12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15"/>
      <c r="Y1" s="15"/>
      <c r="Z1" s="15"/>
      <c r="AA1" s="15"/>
      <c r="AB1" s="15"/>
    </row>
    <row r="3" spans="1:21" ht="12.75">
      <c r="A3" s="56" t="s">
        <v>10</v>
      </c>
      <c r="B3" s="54" t="s">
        <v>54</v>
      </c>
      <c r="C3" s="54"/>
      <c r="D3" s="54"/>
      <c r="E3" s="54"/>
      <c r="F3" s="54"/>
      <c r="G3" s="54"/>
      <c r="I3" s="54" t="s">
        <v>69</v>
      </c>
      <c r="J3" s="54"/>
      <c r="K3" s="54"/>
      <c r="L3" s="54"/>
      <c r="M3" s="54"/>
      <c r="N3" s="54"/>
      <c r="P3" s="54" t="s">
        <v>72</v>
      </c>
      <c r="Q3" s="54"/>
      <c r="R3" s="54"/>
      <c r="S3" s="54"/>
      <c r="T3" s="54"/>
      <c r="U3" s="54"/>
    </row>
    <row r="4" spans="1:21" ht="12.75">
      <c r="A4" s="57"/>
      <c r="B4" s="54" t="s">
        <v>11</v>
      </c>
      <c r="C4" s="54"/>
      <c r="D4" s="54"/>
      <c r="E4" s="54"/>
      <c r="F4" s="54"/>
      <c r="G4" s="54"/>
      <c r="I4" s="54" t="s">
        <v>11</v>
      </c>
      <c r="J4" s="54"/>
      <c r="K4" s="54"/>
      <c r="L4" s="54"/>
      <c r="M4" s="54"/>
      <c r="N4" s="54"/>
      <c r="P4" s="54" t="s">
        <v>11</v>
      </c>
      <c r="Q4" s="54"/>
      <c r="R4" s="54"/>
      <c r="S4" s="54"/>
      <c r="T4" s="54"/>
      <c r="U4" s="54"/>
    </row>
    <row r="5" spans="1:21" ht="12.75">
      <c r="A5" s="57"/>
      <c r="B5" s="50" t="s">
        <v>8</v>
      </c>
      <c r="C5" s="52"/>
      <c r="D5" s="50" t="s">
        <v>7</v>
      </c>
      <c r="E5" s="52"/>
      <c r="F5" s="50" t="s">
        <v>3</v>
      </c>
      <c r="G5" s="52"/>
      <c r="H5" s="23"/>
      <c r="I5" s="50" t="s">
        <v>8</v>
      </c>
      <c r="J5" s="52"/>
      <c r="K5" s="50" t="s">
        <v>7</v>
      </c>
      <c r="L5" s="52"/>
      <c r="M5" s="50" t="s">
        <v>3</v>
      </c>
      <c r="N5" s="52"/>
      <c r="P5" s="50" t="s">
        <v>8</v>
      </c>
      <c r="Q5" s="52"/>
      <c r="R5" s="50" t="s">
        <v>7</v>
      </c>
      <c r="S5" s="52"/>
      <c r="T5" s="50" t="s">
        <v>3</v>
      </c>
      <c r="U5" s="52"/>
    </row>
    <row r="6" spans="1:21" ht="12.75">
      <c r="A6" s="58"/>
      <c r="B6" s="24" t="s">
        <v>12</v>
      </c>
      <c r="C6" s="24" t="s">
        <v>13</v>
      </c>
      <c r="D6" s="24" t="s">
        <v>12</v>
      </c>
      <c r="E6" s="24" t="s">
        <v>13</v>
      </c>
      <c r="F6" s="24" t="s">
        <v>12</v>
      </c>
      <c r="G6" s="24" t="s">
        <v>13</v>
      </c>
      <c r="I6" s="24" t="s">
        <v>12</v>
      </c>
      <c r="J6" s="24" t="s">
        <v>13</v>
      </c>
      <c r="K6" s="24" t="s">
        <v>12</v>
      </c>
      <c r="L6" s="24" t="s">
        <v>13</v>
      </c>
      <c r="M6" s="24" t="s">
        <v>12</v>
      </c>
      <c r="N6" s="24" t="s">
        <v>13</v>
      </c>
      <c r="P6" s="24" t="s">
        <v>12</v>
      </c>
      <c r="Q6" s="24" t="s">
        <v>13</v>
      </c>
      <c r="R6" s="24" t="s">
        <v>12</v>
      </c>
      <c r="S6" s="24" t="s">
        <v>13</v>
      </c>
      <c r="T6" s="24" t="s">
        <v>12</v>
      </c>
      <c r="U6" s="24" t="s">
        <v>13</v>
      </c>
    </row>
    <row r="7" spans="1:21" ht="12.75">
      <c r="A7" s="4" t="s">
        <v>14</v>
      </c>
      <c r="B7" s="4">
        <v>0</v>
      </c>
      <c r="C7" s="14">
        <f>B7/$B$17</f>
        <v>0</v>
      </c>
      <c r="D7" s="4">
        <v>0</v>
      </c>
      <c r="E7" s="13">
        <f>D7/$D$17</f>
        <v>0</v>
      </c>
      <c r="F7" s="4">
        <f>B7+D7</f>
        <v>0</v>
      </c>
      <c r="G7" s="13">
        <f>F7/$F$17</f>
        <v>0</v>
      </c>
      <c r="I7" s="5">
        <v>1</v>
      </c>
      <c r="J7" s="13">
        <f>I7/$I$17</f>
        <v>0.005319148936170213</v>
      </c>
      <c r="K7" s="5">
        <v>0</v>
      </c>
      <c r="L7" s="13">
        <f>K7/$I$17</f>
        <v>0</v>
      </c>
      <c r="M7" s="4">
        <f>I7+K7</f>
        <v>1</v>
      </c>
      <c r="N7" s="13">
        <f>M7/M17</f>
        <v>0.0038314176245210726</v>
      </c>
      <c r="P7" s="5">
        <v>0</v>
      </c>
      <c r="Q7" s="13">
        <f>P7/$I$17</f>
        <v>0</v>
      </c>
      <c r="R7" s="5">
        <v>1</v>
      </c>
      <c r="S7" s="13">
        <f>R7/$R$17</f>
        <v>0.02564102564102564</v>
      </c>
      <c r="T7" s="4">
        <f>P7+R7</f>
        <v>1</v>
      </c>
      <c r="U7" s="13">
        <f>T7/T17</f>
        <v>0.005263157894736842</v>
      </c>
    </row>
    <row r="8" spans="1:21" ht="12.75">
      <c r="A8" s="4" t="s">
        <v>15</v>
      </c>
      <c r="B8" s="4">
        <v>0</v>
      </c>
      <c r="C8" s="14">
        <f>B8/$B$17</f>
        <v>0</v>
      </c>
      <c r="D8" s="4">
        <v>0</v>
      </c>
      <c r="E8" s="13">
        <f aca="true" t="shared" si="0" ref="E8:E16">D8/$D$17</f>
        <v>0</v>
      </c>
      <c r="F8" s="4">
        <f aca="true" t="shared" si="1" ref="F8:F17">B8+D8</f>
        <v>0</v>
      </c>
      <c r="G8" s="13">
        <f aca="true" t="shared" si="2" ref="G8:G16">F8/$F$17</f>
        <v>0</v>
      </c>
      <c r="I8" s="5">
        <v>0</v>
      </c>
      <c r="J8" s="13">
        <f aca="true" t="shared" si="3" ref="J8:J16">I8/$I$17</f>
        <v>0</v>
      </c>
      <c r="K8" s="5">
        <v>0</v>
      </c>
      <c r="L8" s="13">
        <f aca="true" t="shared" si="4" ref="L8:L16">K8/$I$17</f>
        <v>0</v>
      </c>
      <c r="M8" s="4">
        <f aca="true" t="shared" si="5" ref="M8:M16">I8+K8</f>
        <v>0</v>
      </c>
      <c r="N8" s="13">
        <v>0</v>
      </c>
      <c r="P8" s="5">
        <v>0</v>
      </c>
      <c r="Q8" s="13">
        <f aca="true" t="shared" si="6" ref="Q8:Q15">P8/$I$17</f>
        <v>0</v>
      </c>
      <c r="R8" s="5">
        <v>0</v>
      </c>
      <c r="S8" s="13">
        <f aca="true" t="shared" si="7" ref="S8:S14">R8/$I$17</f>
        <v>0</v>
      </c>
      <c r="T8" s="4">
        <f aca="true" t="shared" si="8" ref="T8:T16">P8+R8</f>
        <v>0</v>
      </c>
      <c r="U8" s="13">
        <v>0</v>
      </c>
    </row>
    <row r="9" spans="1:21" ht="12.75">
      <c r="A9" s="4" t="s">
        <v>16</v>
      </c>
      <c r="B9" s="4">
        <v>33</v>
      </c>
      <c r="C9" s="14">
        <f>B9/$B$17</f>
        <v>0.22758620689655173</v>
      </c>
      <c r="D9" s="4">
        <v>16</v>
      </c>
      <c r="E9" s="13">
        <f t="shared" si="0"/>
        <v>0.26229508196721313</v>
      </c>
      <c r="F9" s="4">
        <f t="shared" si="1"/>
        <v>49</v>
      </c>
      <c r="G9" s="13">
        <f t="shared" si="2"/>
        <v>0.23786407766990292</v>
      </c>
      <c r="I9" s="5">
        <v>55</v>
      </c>
      <c r="J9" s="13">
        <f t="shared" si="3"/>
        <v>0.2925531914893617</v>
      </c>
      <c r="K9" s="5">
        <v>10</v>
      </c>
      <c r="L9" s="13">
        <f t="shared" si="4"/>
        <v>0.05319148936170213</v>
      </c>
      <c r="M9" s="4">
        <f t="shared" si="5"/>
        <v>65</v>
      </c>
      <c r="N9" s="14">
        <f>M9/M17</f>
        <v>0.24904214559386972</v>
      </c>
      <c r="P9" s="5">
        <v>36</v>
      </c>
      <c r="Q9" s="13">
        <f>P9/$P$17</f>
        <v>0.23841059602649006</v>
      </c>
      <c r="R9" s="5">
        <v>1</v>
      </c>
      <c r="S9" s="13">
        <f>R9/$R$17</f>
        <v>0.02564102564102564</v>
      </c>
      <c r="T9" s="4">
        <f t="shared" si="8"/>
        <v>37</v>
      </c>
      <c r="U9" s="14">
        <f>T9/T17</f>
        <v>0.19473684210526315</v>
      </c>
    </row>
    <row r="10" spans="1:21" ht="12.75">
      <c r="A10" s="4" t="s">
        <v>17</v>
      </c>
      <c r="B10" s="4">
        <v>112</v>
      </c>
      <c r="C10" s="14">
        <f aca="true" t="shared" si="9" ref="C10:C16">B10/$B$17</f>
        <v>0.7724137931034483</v>
      </c>
      <c r="D10" s="4">
        <v>37</v>
      </c>
      <c r="E10" s="13">
        <f t="shared" si="0"/>
        <v>0.6065573770491803</v>
      </c>
      <c r="F10" s="4">
        <f t="shared" si="1"/>
        <v>149</v>
      </c>
      <c r="G10" s="13">
        <f t="shared" si="2"/>
        <v>0.7233009708737864</v>
      </c>
      <c r="I10" s="5">
        <v>132</v>
      </c>
      <c r="J10" s="13">
        <f t="shared" si="3"/>
        <v>0.7021276595744681</v>
      </c>
      <c r="K10" s="5">
        <v>43</v>
      </c>
      <c r="L10" s="13">
        <f t="shared" si="4"/>
        <v>0.22872340425531915</v>
      </c>
      <c r="M10" s="4">
        <f t="shared" si="5"/>
        <v>175</v>
      </c>
      <c r="N10" s="14">
        <f>M10/M17</f>
        <v>0.6704980842911877</v>
      </c>
      <c r="P10" s="5">
        <v>114</v>
      </c>
      <c r="Q10" s="13">
        <f>P10/$P$17</f>
        <v>0.7549668874172185</v>
      </c>
      <c r="R10" s="5">
        <v>28</v>
      </c>
      <c r="S10" s="13">
        <f>R10/$R$17</f>
        <v>0.717948717948718</v>
      </c>
      <c r="T10" s="4">
        <f t="shared" si="8"/>
        <v>142</v>
      </c>
      <c r="U10" s="14">
        <f>T10/T17</f>
        <v>0.7473684210526316</v>
      </c>
    </row>
    <row r="11" spans="1:21" ht="12.75">
      <c r="A11" s="4" t="s">
        <v>18</v>
      </c>
      <c r="B11" s="4">
        <v>0</v>
      </c>
      <c r="C11" s="14">
        <f t="shared" si="9"/>
        <v>0</v>
      </c>
      <c r="D11" s="4">
        <v>1</v>
      </c>
      <c r="E11" s="13">
        <f t="shared" si="0"/>
        <v>0.01639344262295082</v>
      </c>
      <c r="F11" s="4">
        <f t="shared" si="1"/>
        <v>1</v>
      </c>
      <c r="G11" s="13">
        <f t="shared" si="2"/>
        <v>0.0048543689320388345</v>
      </c>
      <c r="I11" s="5">
        <v>0</v>
      </c>
      <c r="J11" s="13">
        <f t="shared" si="3"/>
        <v>0</v>
      </c>
      <c r="K11" s="5">
        <v>8</v>
      </c>
      <c r="L11" s="13">
        <f t="shared" si="4"/>
        <v>0.0425531914893617</v>
      </c>
      <c r="M11" s="4">
        <f t="shared" si="5"/>
        <v>8</v>
      </c>
      <c r="N11" s="14">
        <f>M11/M17</f>
        <v>0.03065134099616858</v>
      </c>
      <c r="P11" s="5">
        <v>0</v>
      </c>
      <c r="Q11" s="13">
        <f t="shared" si="6"/>
        <v>0</v>
      </c>
      <c r="R11" s="5">
        <v>0</v>
      </c>
      <c r="S11" s="13">
        <f t="shared" si="7"/>
        <v>0</v>
      </c>
      <c r="T11" s="4">
        <f t="shared" si="8"/>
        <v>0</v>
      </c>
      <c r="U11" s="14">
        <f>T11/T17</f>
        <v>0</v>
      </c>
    </row>
    <row r="12" spans="1:21" ht="12.75">
      <c r="A12" s="4" t="s">
        <v>67</v>
      </c>
      <c r="B12" s="4">
        <v>0</v>
      </c>
      <c r="C12" s="14">
        <f t="shared" si="9"/>
        <v>0</v>
      </c>
      <c r="D12" s="4">
        <v>5</v>
      </c>
      <c r="E12" s="13">
        <f t="shared" si="0"/>
        <v>0.08196721311475409</v>
      </c>
      <c r="F12" s="4">
        <f t="shared" si="1"/>
        <v>5</v>
      </c>
      <c r="G12" s="13">
        <f t="shared" si="2"/>
        <v>0.024271844660194174</v>
      </c>
      <c r="I12" s="5">
        <v>0</v>
      </c>
      <c r="J12" s="13">
        <f t="shared" si="3"/>
        <v>0</v>
      </c>
      <c r="K12" s="5">
        <v>8</v>
      </c>
      <c r="L12" s="13">
        <f t="shared" si="4"/>
        <v>0.0425531914893617</v>
      </c>
      <c r="M12" s="4">
        <f t="shared" si="5"/>
        <v>8</v>
      </c>
      <c r="N12" s="14">
        <f>M12/M17</f>
        <v>0.03065134099616858</v>
      </c>
      <c r="P12" s="5">
        <v>0</v>
      </c>
      <c r="Q12" s="13">
        <f t="shared" si="6"/>
        <v>0</v>
      </c>
      <c r="R12" s="5">
        <v>1</v>
      </c>
      <c r="S12" s="13">
        <f>R12/$R$17</f>
        <v>0.02564102564102564</v>
      </c>
      <c r="T12" s="4">
        <f t="shared" si="8"/>
        <v>1</v>
      </c>
      <c r="U12" s="14">
        <f>T12/T17</f>
        <v>0.005263157894736842</v>
      </c>
    </row>
    <row r="13" spans="1:21" ht="12.75">
      <c r="A13" s="4" t="s">
        <v>19</v>
      </c>
      <c r="B13" s="4">
        <v>0</v>
      </c>
      <c r="C13" s="14">
        <f t="shared" si="9"/>
        <v>0</v>
      </c>
      <c r="D13" s="4">
        <v>2</v>
      </c>
      <c r="E13" s="13">
        <f t="shared" si="0"/>
        <v>0.03278688524590164</v>
      </c>
      <c r="F13" s="4">
        <f t="shared" si="1"/>
        <v>2</v>
      </c>
      <c r="G13" s="13">
        <f t="shared" si="2"/>
        <v>0.009708737864077669</v>
      </c>
      <c r="I13" s="5">
        <v>0</v>
      </c>
      <c r="J13" s="13">
        <f t="shared" si="3"/>
        <v>0</v>
      </c>
      <c r="K13" s="5">
        <v>0</v>
      </c>
      <c r="L13" s="13">
        <f t="shared" si="4"/>
        <v>0</v>
      </c>
      <c r="M13" s="4">
        <f t="shared" si="5"/>
        <v>0</v>
      </c>
      <c r="N13" s="14">
        <f>M13/M17</f>
        <v>0</v>
      </c>
      <c r="P13" s="5">
        <v>0</v>
      </c>
      <c r="Q13" s="13">
        <f t="shared" si="6"/>
        <v>0</v>
      </c>
      <c r="R13" s="5">
        <v>3</v>
      </c>
      <c r="S13" s="13">
        <f>R13/$R$17</f>
        <v>0.07692307692307693</v>
      </c>
      <c r="T13" s="4">
        <f t="shared" si="8"/>
        <v>3</v>
      </c>
      <c r="U13" s="14">
        <f>T13/T17</f>
        <v>0.015789473684210527</v>
      </c>
    </row>
    <row r="14" spans="1:21" ht="12.75">
      <c r="A14" s="4" t="s">
        <v>20</v>
      </c>
      <c r="B14" s="4">
        <v>0</v>
      </c>
      <c r="C14" s="14">
        <f t="shared" si="9"/>
        <v>0</v>
      </c>
      <c r="D14" s="4">
        <v>0</v>
      </c>
      <c r="E14" s="13">
        <f t="shared" si="0"/>
        <v>0</v>
      </c>
      <c r="F14" s="4">
        <f t="shared" si="1"/>
        <v>0</v>
      </c>
      <c r="G14" s="13">
        <f t="shared" si="2"/>
        <v>0</v>
      </c>
      <c r="I14" s="5">
        <v>0</v>
      </c>
      <c r="J14" s="13">
        <f t="shared" si="3"/>
        <v>0</v>
      </c>
      <c r="K14" s="5">
        <v>0</v>
      </c>
      <c r="L14" s="13">
        <f t="shared" si="4"/>
        <v>0</v>
      </c>
      <c r="M14" s="4">
        <f t="shared" si="5"/>
        <v>0</v>
      </c>
      <c r="N14" s="13">
        <f>M14/M17</f>
        <v>0</v>
      </c>
      <c r="P14" s="5">
        <v>0</v>
      </c>
      <c r="Q14" s="13">
        <f t="shared" si="6"/>
        <v>0</v>
      </c>
      <c r="R14" s="5">
        <v>0</v>
      </c>
      <c r="S14" s="13">
        <f t="shared" si="7"/>
        <v>0</v>
      </c>
      <c r="T14" s="4">
        <f t="shared" si="8"/>
        <v>0</v>
      </c>
      <c r="U14" s="13">
        <f>T14/T17</f>
        <v>0</v>
      </c>
    </row>
    <row r="15" spans="1:21" ht="12.75">
      <c r="A15" s="4" t="s">
        <v>68</v>
      </c>
      <c r="B15" s="4">
        <v>0</v>
      </c>
      <c r="C15" s="14">
        <f t="shared" si="9"/>
        <v>0</v>
      </c>
      <c r="D15" s="4">
        <v>0</v>
      </c>
      <c r="E15" s="13">
        <f t="shared" si="0"/>
        <v>0</v>
      </c>
      <c r="F15" s="4">
        <f t="shared" si="1"/>
        <v>0</v>
      </c>
      <c r="G15" s="13">
        <f t="shared" si="2"/>
        <v>0</v>
      </c>
      <c r="I15" s="5">
        <v>0</v>
      </c>
      <c r="J15" s="13">
        <f t="shared" si="3"/>
        <v>0</v>
      </c>
      <c r="K15" s="5">
        <v>0</v>
      </c>
      <c r="L15" s="13">
        <f t="shared" si="4"/>
        <v>0</v>
      </c>
      <c r="M15" s="4">
        <f t="shared" si="5"/>
        <v>0</v>
      </c>
      <c r="N15" s="13">
        <f>M15/M17</f>
        <v>0</v>
      </c>
      <c r="P15" s="5">
        <v>0</v>
      </c>
      <c r="Q15" s="13">
        <f t="shared" si="6"/>
        <v>0</v>
      </c>
      <c r="R15" s="5">
        <v>1</v>
      </c>
      <c r="S15" s="13">
        <f>R15/$R$17</f>
        <v>0.02564102564102564</v>
      </c>
      <c r="T15" s="4">
        <f t="shared" si="8"/>
        <v>1</v>
      </c>
      <c r="U15" s="13">
        <f>T15/T17</f>
        <v>0.005263157894736842</v>
      </c>
    </row>
    <row r="16" spans="1:21" ht="12.75">
      <c r="A16" s="4" t="s">
        <v>21</v>
      </c>
      <c r="B16" s="4">
        <v>0</v>
      </c>
      <c r="C16" s="14">
        <f t="shared" si="9"/>
        <v>0</v>
      </c>
      <c r="D16" s="4">
        <v>0</v>
      </c>
      <c r="E16" s="13">
        <f t="shared" si="0"/>
        <v>0</v>
      </c>
      <c r="F16" s="4">
        <f t="shared" si="1"/>
        <v>0</v>
      </c>
      <c r="G16" s="13">
        <f t="shared" si="2"/>
        <v>0</v>
      </c>
      <c r="I16" s="5">
        <v>0</v>
      </c>
      <c r="J16" s="13">
        <f t="shared" si="3"/>
        <v>0</v>
      </c>
      <c r="K16" s="5">
        <v>4</v>
      </c>
      <c r="L16" s="13">
        <f t="shared" si="4"/>
        <v>0.02127659574468085</v>
      </c>
      <c r="M16" s="4">
        <f t="shared" si="5"/>
        <v>4</v>
      </c>
      <c r="N16" s="13">
        <v>0</v>
      </c>
      <c r="P16" s="5">
        <v>1</v>
      </c>
      <c r="Q16" s="13">
        <f>P16/$P$17</f>
        <v>0.006622516556291391</v>
      </c>
      <c r="R16" s="5">
        <v>4</v>
      </c>
      <c r="S16" s="13">
        <f>R16/$R$17</f>
        <v>0.10256410256410256</v>
      </c>
      <c r="T16" s="4">
        <f t="shared" si="8"/>
        <v>5</v>
      </c>
      <c r="U16" s="13">
        <f>T16/T17</f>
        <v>0.02631578947368421</v>
      </c>
    </row>
    <row r="17" spans="1:21" ht="12.75">
      <c r="A17" s="25" t="s">
        <v>3</v>
      </c>
      <c r="B17" s="25">
        <f>SUM(B7:B16)</f>
        <v>145</v>
      </c>
      <c r="C17" s="26">
        <f>SUM(C7:C16)</f>
        <v>1</v>
      </c>
      <c r="D17" s="25">
        <f>SUM(D7:D16)</f>
        <v>61</v>
      </c>
      <c r="E17" s="26">
        <f>SUM(E7:E16)</f>
        <v>1</v>
      </c>
      <c r="F17" s="25">
        <f t="shared" si="1"/>
        <v>206</v>
      </c>
      <c r="G17" s="27">
        <f>SUM(G7:G16)</f>
        <v>1</v>
      </c>
      <c r="I17" s="25">
        <f aca="true" t="shared" si="10" ref="I17:N17">SUM(I7:I16)</f>
        <v>188</v>
      </c>
      <c r="J17" s="26">
        <f t="shared" si="10"/>
        <v>1</v>
      </c>
      <c r="K17" s="25">
        <f t="shared" si="10"/>
        <v>73</v>
      </c>
      <c r="L17" s="26">
        <f t="shared" si="10"/>
        <v>0.3882978723404255</v>
      </c>
      <c r="M17" s="25">
        <f t="shared" si="10"/>
        <v>261</v>
      </c>
      <c r="N17" s="26">
        <f t="shared" si="10"/>
        <v>0.9846743295019158</v>
      </c>
      <c r="P17" s="25">
        <f aca="true" t="shared" si="11" ref="P17:U17">SUM(P7:P16)</f>
        <v>151</v>
      </c>
      <c r="Q17" s="26">
        <f t="shared" si="11"/>
        <v>1</v>
      </c>
      <c r="R17" s="25">
        <f t="shared" si="11"/>
        <v>39</v>
      </c>
      <c r="S17" s="26">
        <f t="shared" si="11"/>
        <v>1</v>
      </c>
      <c r="T17" s="25">
        <f t="shared" si="11"/>
        <v>190</v>
      </c>
      <c r="U17" s="26">
        <f t="shared" si="11"/>
        <v>1</v>
      </c>
    </row>
    <row r="19" spans="1:21" ht="12.75">
      <c r="A19" s="56" t="s">
        <v>10</v>
      </c>
      <c r="B19" s="55" t="s">
        <v>4</v>
      </c>
      <c r="C19" s="55"/>
      <c r="D19" s="55"/>
      <c r="E19" s="55"/>
      <c r="F19" s="55"/>
      <c r="G19" s="55"/>
      <c r="H19" s="3"/>
      <c r="I19" s="55" t="s">
        <v>5</v>
      </c>
      <c r="J19" s="55"/>
      <c r="K19" s="55"/>
      <c r="L19" s="55"/>
      <c r="M19" s="55"/>
      <c r="N19" s="55"/>
      <c r="O19" s="12"/>
      <c r="P19" s="55" t="s">
        <v>6</v>
      </c>
      <c r="Q19" s="55"/>
      <c r="R19" s="55"/>
      <c r="S19" s="55"/>
      <c r="T19" s="55"/>
      <c r="U19" s="55"/>
    </row>
    <row r="20" spans="1:21" ht="12.75">
      <c r="A20" s="57"/>
      <c r="B20" s="55" t="s">
        <v>11</v>
      </c>
      <c r="C20" s="55"/>
      <c r="D20" s="55"/>
      <c r="E20" s="55"/>
      <c r="F20" s="55"/>
      <c r="G20" s="55"/>
      <c r="H20" s="3"/>
      <c r="I20" s="55" t="s">
        <v>11</v>
      </c>
      <c r="J20" s="55"/>
      <c r="K20" s="55"/>
      <c r="L20" s="55"/>
      <c r="M20" s="55"/>
      <c r="N20" s="55"/>
      <c r="O20" s="12"/>
      <c r="P20" s="55" t="s">
        <v>11</v>
      </c>
      <c r="Q20" s="55"/>
      <c r="R20" s="55"/>
      <c r="S20" s="55"/>
      <c r="T20" s="55"/>
      <c r="U20" s="55"/>
    </row>
    <row r="21" spans="1:21" ht="12.75">
      <c r="A21" s="57"/>
      <c r="B21" s="59" t="s">
        <v>8</v>
      </c>
      <c r="C21" s="60"/>
      <c r="D21" s="59" t="s">
        <v>7</v>
      </c>
      <c r="E21" s="60"/>
      <c r="F21" s="59" t="s">
        <v>3</v>
      </c>
      <c r="G21" s="60"/>
      <c r="H21" s="3"/>
      <c r="I21" s="59" t="s">
        <v>8</v>
      </c>
      <c r="J21" s="60"/>
      <c r="K21" s="59" t="s">
        <v>7</v>
      </c>
      <c r="L21" s="60"/>
      <c r="M21" s="59" t="s">
        <v>3</v>
      </c>
      <c r="N21" s="60"/>
      <c r="O21" s="12"/>
      <c r="P21" s="59" t="s">
        <v>8</v>
      </c>
      <c r="Q21" s="60"/>
      <c r="R21" s="59" t="s">
        <v>7</v>
      </c>
      <c r="S21" s="60"/>
      <c r="T21" s="59" t="s">
        <v>3</v>
      </c>
      <c r="U21" s="60"/>
    </row>
    <row r="22" spans="1:21" ht="12.75">
      <c r="A22" s="58"/>
      <c r="B22" s="28" t="s">
        <v>12</v>
      </c>
      <c r="C22" s="28" t="s">
        <v>13</v>
      </c>
      <c r="D22" s="28" t="s">
        <v>12</v>
      </c>
      <c r="E22" s="28" t="s">
        <v>13</v>
      </c>
      <c r="F22" s="28" t="s">
        <v>12</v>
      </c>
      <c r="G22" s="28" t="s">
        <v>13</v>
      </c>
      <c r="H22" s="3"/>
      <c r="I22" s="28" t="s">
        <v>12</v>
      </c>
      <c r="J22" s="28" t="s">
        <v>13</v>
      </c>
      <c r="K22" s="28" t="s">
        <v>12</v>
      </c>
      <c r="L22" s="28" t="s">
        <v>13</v>
      </c>
      <c r="M22" s="28" t="s">
        <v>12</v>
      </c>
      <c r="N22" s="28" t="s">
        <v>13</v>
      </c>
      <c r="O22" s="12"/>
      <c r="P22" s="28" t="s">
        <v>12</v>
      </c>
      <c r="Q22" s="28" t="s">
        <v>13</v>
      </c>
      <c r="R22" s="28" t="s">
        <v>12</v>
      </c>
      <c r="S22" s="28" t="s">
        <v>13</v>
      </c>
      <c r="T22" s="28" t="s">
        <v>12</v>
      </c>
      <c r="U22" s="28" t="s">
        <v>13</v>
      </c>
    </row>
    <row r="23" spans="1:21" ht="12.75">
      <c r="A23" s="4" t="s">
        <v>14</v>
      </c>
      <c r="B23" s="4">
        <v>0</v>
      </c>
      <c r="C23" s="13">
        <v>0</v>
      </c>
      <c r="D23" s="4">
        <v>0</v>
      </c>
      <c r="E23" s="13">
        <v>0</v>
      </c>
      <c r="F23" s="4">
        <f>B23+D23</f>
        <v>0</v>
      </c>
      <c r="G23" s="13">
        <v>0</v>
      </c>
      <c r="H23" s="3"/>
      <c r="I23" s="4">
        <v>1</v>
      </c>
      <c r="J23" s="13">
        <v>0</v>
      </c>
      <c r="K23" s="4">
        <v>0</v>
      </c>
      <c r="L23" s="14">
        <v>0.008</v>
      </c>
      <c r="M23" s="4">
        <f>I23+K23</f>
        <v>1</v>
      </c>
      <c r="N23" s="14">
        <v>0.006</v>
      </c>
      <c r="O23" s="12"/>
      <c r="P23" s="4">
        <v>1</v>
      </c>
      <c r="Q23" s="13">
        <f>P23/$P$33</f>
        <v>0.009433962264150943</v>
      </c>
      <c r="R23" s="4">
        <v>0</v>
      </c>
      <c r="S23" s="13">
        <f>R23/$R$33</f>
        <v>0</v>
      </c>
      <c r="T23" s="4">
        <f aca="true" t="shared" si="12" ref="T23:T32">R23+P23</f>
        <v>1</v>
      </c>
      <c r="U23" s="14">
        <f>T23/T33</f>
        <v>0.006802721088435374</v>
      </c>
    </row>
    <row r="24" spans="1:21" ht="12.75">
      <c r="A24" s="4" t="s">
        <v>15</v>
      </c>
      <c r="B24" s="4">
        <v>0</v>
      </c>
      <c r="C24" s="13">
        <v>0</v>
      </c>
      <c r="D24" s="4">
        <v>0</v>
      </c>
      <c r="E24" s="13">
        <v>0</v>
      </c>
      <c r="F24" s="4">
        <f aca="true" t="shared" si="13" ref="F24:F33">B24+D24</f>
        <v>0</v>
      </c>
      <c r="G24" s="13">
        <v>0</v>
      </c>
      <c r="H24" s="3"/>
      <c r="I24" s="4">
        <v>3</v>
      </c>
      <c r="J24" s="13">
        <v>0</v>
      </c>
      <c r="K24" s="4">
        <v>0</v>
      </c>
      <c r="L24" s="14">
        <v>0.024</v>
      </c>
      <c r="M24" s="4">
        <f aca="true" t="shared" si="14" ref="M24:M33">I24+K24</f>
        <v>3</v>
      </c>
      <c r="N24" s="14">
        <v>0.019</v>
      </c>
      <c r="O24" s="12"/>
      <c r="P24" s="4">
        <v>0</v>
      </c>
      <c r="Q24" s="13">
        <f aca="true" t="shared" si="15" ref="Q24:Q33">P24/$P$33</f>
        <v>0</v>
      </c>
      <c r="R24" s="4">
        <v>0</v>
      </c>
      <c r="S24" s="13">
        <f aca="true" t="shared" si="16" ref="S24:S33">R24/$R$33</f>
        <v>0</v>
      </c>
      <c r="T24" s="4">
        <f t="shared" si="12"/>
        <v>0</v>
      </c>
      <c r="U24" s="13">
        <v>0</v>
      </c>
    </row>
    <row r="25" spans="1:21" ht="12.75">
      <c r="A25" s="4" t="s">
        <v>16</v>
      </c>
      <c r="B25" s="4">
        <v>12</v>
      </c>
      <c r="C25" s="14">
        <v>0.522</v>
      </c>
      <c r="D25" s="4">
        <v>36</v>
      </c>
      <c r="E25" s="14">
        <v>0.141</v>
      </c>
      <c r="F25" s="4">
        <f t="shared" si="13"/>
        <v>48</v>
      </c>
      <c r="G25" s="14">
        <v>0.312</v>
      </c>
      <c r="H25" s="3"/>
      <c r="I25" s="4">
        <v>15</v>
      </c>
      <c r="J25" s="14">
        <v>0.243</v>
      </c>
      <c r="K25" s="4">
        <v>8</v>
      </c>
      <c r="L25" s="14">
        <v>0.12</v>
      </c>
      <c r="M25" s="4">
        <f t="shared" si="14"/>
        <v>23</v>
      </c>
      <c r="N25" s="14">
        <v>0.146</v>
      </c>
      <c r="O25" s="12"/>
      <c r="P25" s="4">
        <v>20</v>
      </c>
      <c r="Q25" s="13">
        <f t="shared" si="15"/>
        <v>0.18867924528301888</v>
      </c>
      <c r="R25" s="4">
        <v>7</v>
      </c>
      <c r="S25" s="13">
        <f t="shared" si="16"/>
        <v>0.17073170731707318</v>
      </c>
      <c r="T25" s="4">
        <f t="shared" si="12"/>
        <v>27</v>
      </c>
      <c r="U25" s="14">
        <f>T25/T33</f>
        <v>0.1836734693877551</v>
      </c>
    </row>
    <row r="26" spans="1:21" ht="12.75">
      <c r="A26" s="4" t="s">
        <v>17</v>
      </c>
      <c r="B26" s="4">
        <v>73</v>
      </c>
      <c r="C26" s="14">
        <v>0.391</v>
      </c>
      <c r="D26" s="4">
        <v>27</v>
      </c>
      <c r="E26" s="14">
        <v>0.859</v>
      </c>
      <c r="F26" s="4">
        <f t="shared" si="13"/>
        <v>100</v>
      </c>
      <c r="G26" s="14">
        <v>0.649</v>
      </c>
      <c r="H26" s="3"/>
      <c r="I26" s="4">
        <v>106</v>
      </c>
      <c r="J26" s="14">
        <v>0.606</v>
      </c>
      <c r="K26" s="4">
        <v>20</v>
      </c>
      <c r="L26" s="14">
        <v>0.848</v>
      </c>
      <c r="M26" s="4">
        <f t="shared" si="14"/>
        <v>126</v>
      </c>
      <c r="N26" s="14">
        <v>0.797</v>
      </c>
      <c r="O26" s="12"/>
      <c r="P26" s="4">
        <v>82</v>
      </c>
      <c r="Q26" s="13">
        <f t="shared" si="15"/>
        <v>0.7735849056603774</v>
      </c>
      <c r="R26" s="4">
        <v>25</v>
      </c>
      <c r="S26" s="13">
        <f t="shared" si="16"/>
        <v>0.6097560975609756</v>
      </c>
      <c r="T26" s="4">
        <f t="shared" si="12"/>
        <v>107</v>
      </c>
      <c r="U26" s="14">
        <f>T26/T33</f>
        <v>0.7278911564625851</v>
      </c>
    </row>
    <row r="27" spans="1:21" ht="12.75">
      <c r="A27" s="4" t="s">
        <v>18</v>
      </c>
      <c r="B27" s="4">
        <v>0</v>
      </c>
      <c r="C27" s="14">
        <v>0.043</v>
      </c>
      <c r="D27" s="4">
        <v>3</v>
      </c>
      <c r="E27" s="13">
        <v>0</v>
      </c>
      <c r="F27" s="4">
        <f t="shared" si="13"/>
        <v>3</v>
      </c>
      <c r="G27" s="14">
        <v>0.019</v>
      </c>
      <c r="H27" s="3"/>
      <c r="I27" s="4">
        <v>0</v>
      </c>
      <c r="J27" s="14">
        <v>0.091</v>
      </c>
      <c r="K27" s="4">
        <v>3</v>
      </c>
      <c r="L27" s="13">
        <v>0</v>
      </c>
      <c r="M27" s="4">
        <f t="shared" si="14"/>
        <v>3</v>
      </c>
      <c r="N27" s="14">
        <v>0.019</v>
      </c>
      <c r="O27" s="12"/>
      <c r="P27" s="4">
        <v>1</v>
      </c>
      <c r="Q27" s="13">
        <f t="shared" si="15"/>
        <v>0.009433962264150943</v>
      </c>
      <c r="R27" s="4">
        <v>4</v>
      </c>
      <c r="S27" s="13">
        <f t="shared" si="16"/>
        <v>0.0975609756097561</v>
      </c>
      <c r="T27" s="4">
        <f t="shared" si="12"/>
        <v>5</v>
      </c>
      <c r="U27" s="14">
        <f>T27/T33</f>
        <v>0.034013605442176874</v>
      </c>
    </row>
    <row r="28" spans="1:21" ht="12.75">
      <c r="A28" s="4" t="s">
        <v>67</v>
      </c>
      <c r="B28" s="4">
        <v>0</v>
      </c>
      <c r="C28" s="13">
        <v>0</v>
      </c>
      <c r="D28" s="4">
        <v>0</v>
      </c>
      <c r="E28" s="13">
        <v>0</v>
      </c>
      <c r="F28" s="4">
        <f t="shared" si="13"/>
        <v>0</v>
      </c>
      <c r="G28" s="13">
        <v>0</v>
      </c>
      <c r="H28" s="3"/>
      <c r="I28" s="4">
        <v>0</v>
      </c>
      <c r="J28" s="13">
        <v>0</v>
      </c>
      <c r="K28" s="4">
        <v>0</v>
      </c>
      <c r="L28" s="13">
        <v>0</v>
      </c>
      <c r="M28" s="4">
        <f t="shared" si="14"/>
        <v>0</v>
      </c>
      <c r="N28" s="13">
        <v>0</v>
      </c>
      <c r="O28" s="12"/>
      <c r="P28" s="4">
        <v>0</v>
      </c>
      <c r="Q28" s="13">
        <f t="shared" si="15"/>
        <v>0</v>
      </c>
      <c r="R28" s="4">
        <v>1</v>
      </c>
      <c r="S28" s="13">
        <f t="shared" si="16"/>
        <v>0.024390243902439025</v>
      </c>
      <c r="T28" s="4">
        <f t="shared" si="12"/>
        <v>1</v>
      </c>
      <c r="U28" s="14">
        <f>T28/T33</f>
        <v>0.006802721088435374</v>
      </c>
    </row>
    <row r="29" spans="1:21" ht="12.75">
      <c r="A29" s="4" t="s">
        <v>19</v>
      </c>
      <c r="B29" s="4">
        <v>0</v>
      </c>
      <c r="C29" s="14">
        <v>0.029</v>
      </c>
      <c r="D29" s="4">
        <v>2</v>
      </c>
      <c r="E29" s="13">
        <v>0</v>
      </c>
      <c r="F29" s="4">
        <f t="shared" si="13"/>
        <v>2</v>
      </c>
      <c r="G29" s="14">
        <v>0.013</v>
      </c>
      <c r="H29" s="3"/>
      <c r="I29" s="4">
        <v>0</v>
      </c>
      <c r="J29" s="14">
        <v>0.03</v>
      </c>
      <c r="K29" s="4">
        <v>1</v>
      </c>
      <c r="L29" s="13">
        <v>0</v>
      </c>
      <c r="M29" s="4">
        <f t="shared" si="14"/>
        <v>1</v>
      </c>
      <c r="N29" s="14">
        <v>0.006</v>
      </c>
      <c r="O29" s="12"/>
      <c r="P29" s="4">
        <v>2</v>
      </c>
      <c r="Q29" s="13">
        <f t="shared" si="15"/>
        <v>0.018867924528301886</v>
      </c>
      <c r="R29" s="4">
        <v>2</v>
      </c>
      <c r="S29" s="13">
        <f t="shared" si="16"/>
        <v>0.04878048780487805</v>
      </c>
      <c r="T29" s="4">
        <f t="shared" si="12"/>
        <v>4</v>
      </c>
      <c r="U29" s="14">
        <f>T29/T33</f>
        <v>0.027210884353741496</v>
      </c>
    </row>
    <row r="30" spans="1:21" ht="12.75">
      <c r="A30" s="4" t="s">
        <v>20</v>
      </c>
      <c r="B30" s="4">
        <v>0</v>
      </c>
      <c r="C30" s="14">
        <v>0.014</v>
      </c>
      <c r="D30" s="4">
        <v>1</v>
      </c>
      <c r="E30" s="13">
        <v>0</v>
      </c>
      <c r="F30" s="4">
        <f t="shared" si="13"/>
        <v>1</v>
      </c>
      <c r="G30" s="14">
        <v>0.006</v>
      </c>
      <c r="H30" s="3"/>
      <c r="I30" s="4">
        <v>0</v>
      </c>
      <c r="J30" s="13">
        <v>0</v>
      </c>
      <c r="K30" s="4">
        <v>0</v>
      </c>
      <c r="L30" s="13">
        <v>0</v>
      </c>
      <c r="M30" s="4">
        <f t="shared" si="14"/>
        <v>0</v>
      </c>
      <c r="N30" s="13">
        <v>0</v>
      </c>
      <c r="O30" s="12"/>
      <c r="P30" s="4">
        <v>0</v>
      </c>
      <c r="Q30" s="13">
        <f t="shared" si="15"/>
        <v>0</v>
      </c>
      <c r="R30" s="4">
        <v>1</v>
      </c>
      <c r="S30" s="13">
        <f t="shared" si="16"/>
        <v>0.024390243902439025</v>
      </c>
      <c r="T30" s="4">
        <f t="shared" si="12"/>
        <v>1</v>
      </c>
      <c r="U30" s="14">
        <f>T30/T33</f>
        <v>0.006802721088435374</v>
      </c>
    </row>
    <row r="31" spans="1:21" ht="12.75">
      <c r="A31" s="4" t="s">
        <v>68</v>
      </c>
      <c r="B31" s="4">
        <v>0</v>
      </c>
      <c r="C31" s="13">
        <v>0</v>
      </c>
      <c r="D31" s="4">
        <v>0</v>
      </c>
      <c r="E31" s="13">
        <v>0</v>
      </c>
      <c r="F31" s="4">
        <f t="shared" si="13"/>
        <v>0</v>
      </c>
      <c r="G31" s="13">
        <v>0</v>
      </c>
      <c r="H31" s="3"/>
      <c r="I31" s="4">
        <v>0</v>
      </c>
      <c r="J31" s="13">
        <v>0</v>
      </c>
      <c r="K31" s="4">
        <v>0</v>
      </c>
      <c r="L31" s="13">
        <v>0</v>
      </c>
      <c r="M31" s="4">
        <f t="shared" si="14"/>
        <v>0</v>
      </c>
      <c r="N31" s="13">
        <v>0</v>
      </c>
      <c r="O31" s="12"/>
      <c r="P31" s="4">
        <v>0</v>
      </c>
      <c r="Q31" s="13">
        <f t="shared" si="15"/>
        <v>0</v>
      </c>
      <c r="R31" s="4">
        <v>1</v>
      </c>
      <c r="S31" s="13">
        <f t="shared" si="16"/>
        <v>0.024390243902439025</v>
      </c>
      <c r="T31" s="4">
        <f t="shared" si="12"/>
        <v>1</v>
      </c>
      <c r="U31" s="14">
        <f>T31/T33</f>
        <v>0.006802721088435374</v>
      </c>
    </row>
    <row r="32" spans="1:21" ht="12.75">
      <c r="A32" s="4" t="s">
        <v>21</v>
      </c>
      <c r="B32" s="4">
        <v>0</v>
      </c>
      <c r="C32" s="13">
        <v>0</v>
      </c>
      <c r="D32" s="4">
        <v>0</v>
      </c>
      <c r="E32" s="13">
        <v>0</v>
      </c>
      <c r="F32" s="4">
        <f t="shared" si="13"/>
        <v>0</v>
      </c>
      <c r="G32" s="13">
        <v>0</v>
      </c>
      <c r="H32" s="3"/>
      <c r="I32" s="4">
        <v>0</v>
      </c>
      <c r="J32" s="14">
        <v>0.03</v>
      </c>
      <c r="K32" s="4">
        <v>1</v>
      </c>
      <c r="L32" s="13">
        <v>0</v>
      </c>
      <c r="M32" s="4">
        <f t="shared" si="14"/>
        <v>1</v>
      </c>
      <c r="N32" s="14">
        <v>0.006</v>
      </c>
      <c r="O32" s="12"/>
      <c r="P32" s="4">
        <v>0</v>
      </c>
      <c r="Q32" s="13">
        <f t="shared" si="15"/>
        <v>0</v>
      </c>
      <c r="R32" s="4">
        <v>0</v>
      </c>
      <c r="S32" s="13">
        <f t="shared" si="16"/>
        <v>0</v>
      </c>
      <c r="T32" s="4">
        <f t="shared" si="12"/>
        <v>0</v>
      </c>
      <c r="U32" s="13">
        <v>0</v>
      </c>
    </row>
    <row r="33" spans="1:21" ht="12.75">
      <c r="A33" s="25" t="s">
        <v>3</v>
      </c>
      <c r="B33" s="29">
        <f>SUM(B23:B32)</f>
        <v>85</v>
      </c>
      <c r="C33" s="26">
        <v>1</v>
      </c>
      <c r="D33" s="29">
        <f>SUM(D23:D32)</f>
        <v>69</v>
      </c>
      <c r="E33" s="26">
        <v>1</v>
      </c>
      <c r="F33" s="29">
        <f t="shared" si="13"/>
        <v>154</v>
      </c>
      <c r="G33" s="26">
        <v>1</v>
      </c>
      <c r="H33" s="6"/>
      <c r="I33" s="29">
        <f>SUM(I23:I32)</f>
        <v>125</v>
      </c>
      <c r="J33" s="26">
        <v>1</v>
      </c>
      <c r="K33" s="29">
        <f>SUM(K23:K32)</f>
        <v>33</v>
      </c>
      <c r="L33" s="26">
        <v>1</v>
      </c>
      <c r="M33" s="29">
        <f t="shared" si="14"/>
        <v>158</v>
      </c>
      <c r="N33" s="26">
        <v>1</v>
      </c>
      <c r="O33" s="12"/>
      <c r="P33" s="29">
        <f>SUM(P23:P32)</f>
        <v>106</v>
      </c>
      <c r="Q33" s="26">
        <f t="shared" si="15"/>
        <v>1</v>
      </c>
      <c r="R33" s="29">
        <f>SUM(R23:R32)</f>
        <v>41</v>
      </c>
      <c r="S33" s="26">
        <f t="shared" si="16"/>
        <v>1</v>
      </c>
      <c r="T33" s="29">
        <f>SUM(T23:T32)</f>
        <v>147</v>
      </c>
      <c r="U33" s="26">
        <v>1</v>
      </c>
    </row>
  </sheetData>
  <sheetProtection/>
  <mergeCells count="33">
    <mergeCell ref="A1:U1"/>
    <mergeCell ref="R21:S21"/>
    <mergeCell ref="T21:U21"/>
    <mergeCell ref="B3:G3"/>
    <mergeCell ref="B4:G4"/>
    <mergeCell ref="B5:C5"/>
    <mergeCell ref="D5:E5"/>
    <mergeCell ref="F5:G5"/>
    <mergeCell ref="I21:J21"/>
    <mergeCell ref="I3:N3"/>
    <mergeCell ref="A3:A6"/>
    <mergeCell ref="B19:G19"/>
    <mergeCell ref="I19:N19"/>
    <mergeCell ref="P19:U19"/>
    <mergeCell ref="B20:G20"/>
    <mergeCell ref="I20:N20"/>
    <mergeCell ref="P20:U20"/>
    <mergeCell ref="A19:A22"/>
    <mergeCell ref="I4:N4"/>
    <mergeCell ref="I5:J5"/>
    <mergeCell ref="B21:C21"/>
    <mergeCell ref="D21:E21"/>
    <mergeCell ref="F21:G21"/>
    <mergeCell ref="K21:L21"/>
    <mergeCell ref="M21:N21"/>
    <mergeCell ref="P21:Q21"/>
    <mergeCell ref="K5:L5"/>
    <mergeCell ref="M5:N5"/>
    <mergeCell ref="P3:U3"/>
    <mergeCell ref="P4:U4"/>
    <mergeCell ref="P5:Q5"/>
    <mergeCell ref="R5:S5"/>
    <mergeCell ref="T5:U5"/>
  </mergeCells>
  <printOptions/>
  <pageMargins left="0.78" right="0.19" top="1" bottom="1" header="0.5" footer="0.5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Coney</dc:creator>
  <cp:keywords/>
  <dc:description/>
  <cp:lastModifiedBy>Staff/Research Student</cp:lastModifiedBy>
  <cp:lastPrinted>2011-06-01T08:53:30Z</cp:lastPrinted>
  <dcterms:created xsi:type="dcterms:W3CDTF">2009-05-13T11:06:30Z</dcterms:created>
  <dcterms:modified xsi:type="dcterms:W3CDTF">2011-06-01T09:05:07Z</dcterms:modified>
  <cp:category/>
  <cp:version/>
  <cp:contentType/>
  <cp:contentStatus/>
</cp:coreProperties>
</file>