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1"/>
  </bookViews>
  <sheets>
    <sheet name="Contents" sheetId="1" r:id="rId1"/>
    <sheet name="Intake UG UKEU" sheetId="2" r:id="rId2"/>
    <sheet name="Intake UG Int" sheetId="3" r:id="rId3"/>
    <sheet name="Intake UG Total" sheetId="4" r:id="rId4"/>
    <sheet name="Yr 1 UG UKEU" sheetId="5" r:id="rId5"/>
    <sheet name="Yr 1 UG Int" sheetId="6" r:id="rId6"/>
    <sheet name="Yr 1 UG Total" sheetId="7" r:id="rId7"/>
    <sheet name="Pop UG UKEU" sheetId="8" r:id="rId8"/>
    <sheet name="Pop UG Int" sheetId="9" r:id="rId9"/>
    <sheet name="Pop UG Total" sheetId="10" r:id="rId10"/>
    <sheet name="FT PGT UKEU" sheetId="11" r:id="rId11"/>
    <sheet name="FT PGT Int" sheetId="12" r:id="rId12"/>
    <sheet name="FT PGT Total" sheetId="13" r:id="rId13"/>
    <sheet name="Intake PT PGT UKEU" sheetId="14" r:id="rId14"/>
    <sheet name="Intake PT PGT Int" sheetId="15" r:id="rId15"/>
    <sheet name="Intake PT PGT Total" sheetId="16" r:id="rId16"/>
    <sheet name="FT PGR UKEU" sheetId="17" r:id="rId17"/>
    <sheet name="FT PGR Int" sheetId="18" r:id="rId18"/>
    <sheet name="FT PGR Total" sheetId="19" r:id="rId19"/>
    <sheet name="PT PGR UKEU " sheetId="20" r:id="rId20"/>
    <sheet name="PT PGR Int " sheetId="21" r:id="rId21"/>
    <sheet name="PT PGR Total " sheetId="22" r:id="rId22"/>
    <sheet name="Intake FT PGR UKEU" sheetId="23" r:id="rId23"/>
    <sheet name="Intake FT PGR Int" sheetId="24" r:id="rId24"/>
    <sheet name="Intake FT PGR Total" sheetId="25" r:id="rId25"/>
    <sheet name="Intake PT PGR UKEU" sheetId="26" r:id="rId26"/>
    <sheet name="Intake PT PGR Int " sheetId="27" r:id="rId27"/>
    <sheet name="Intake PT PGR Total" sheetId="28" r:id="rId28"/>
    <sheet name="PGR Intake targets" sheetId="29" r:id="rId29"/>
    <sheet name="PGR Intake Target Note" sheetId="30" r:id="rId30"/>
    <sheet name="ENG Fac Summary" sheetId="31" r:id="rId31"/>
    <sheet name="SCI Fac Summary" sheetId="32" r:id="rId32"/>
    <sheet name="SSH Fac Summary" sheetId="33" r:id="rId33"/>
    <sheet name="R&amp;P Report Home UG Intakes" sheetId="34" r:id="rId34"/>
    <sheet name="R&amp;P Report Int UG Intakes" sheetId="35" r:id="rId35"/>
    <sheet name="R&amp;P Report UG Total" sheetId="36" r:id="rId36"/>
    <sheet name="R&amp;P Report Home PGT" sheetId="37" r:id="rId37"/>
    <sheet name="R&amp;P Report Int PGT" sheetId="38" r:id="rId38"/>
    <sheet name="R&amp;P Report PGT Total" sheetId="39" r:id="rId39"/>
  </sheets>
  <externalReferences>
    <externalReference r:id="rId42"/>
  </externalReferences>
  <definedNames/>
  <calcPr fullCalcOnLoad="1"/>
</workbook>
</file>

<file path=xl/sharedStrings.xml><?xml version="1.0" encoding="utf-8"?>
<sst xmlns="http://schemas.openxmlformats.org/spreadsheetml/2006/main" count="1803" uniqueCount="271">
  <si>
    <t>Sheet Name</t>
  </si>
  <si>
    <t>Contents</t>
  </si>
  <si>
    <t>1.</t>
  </si>
  <si>
    <t>Intake UG UKEU</t>
  </si>
  <si>
    <t>Intake data (students NEW to the University) by department for UK/EU Full time Undergraduate students</t>
  </si>
  <si>
    <t>2.</t>
  </si>
  <si>
    <t>Intake UG Int</t>
  </si>
  <si>
    <t>Intake data (students NEW to the University) by department for International Full time Undergraduate students</t>
  </si>
  <si>
    <t>3.</t>
  </si>
  <si>
    <t>Intake UG Total</t>
  </si>
  <si>
    <t>Intake data (students NEW to the University) by department for UK/EU + International Full time Undergraduate students</t>
  </si>
  <si>
    <t>Business Planning Quotas by department are also included</t>
  </si>
  <si>
    <t>4.</t>
  </si>
  <si>
    <t>FT UGYear One UKEU</t>
  </si>
  <si>
    <t>5.</t>
  </si>
  <si>
    <t>FT UGYear One Int</t>
  </si>
  <si>
    <t>6.</t>
  </si>
  <si>
    <t>FT UGYear One Total</t>
  </si>
  <si>
    <t>7.</t>
  </si>
  <si>
    <t>Pop UG UKEU</t>
  </si>
  <si>
    <t>Population data (all students) by department for UK/EU Full Time Undergraduates</t>
  </si>
  <si>
    <t>8.</t>
  </si>
  <si>
    <t>Pop UG Int</t>
  </si>
  <si>
    <t>Population data (all students) by department for International Full Time Undergraduates</t>
  </si>
  <si>
    <t>9.</t>
  </si>
  <si>
    <t>Pop UG Total</t>
  </si>
  <si>
    <t>Population data (all students) by department for UK/EU + International Full Time Undergraduates</t>
  </si>
  <si>
    <t>Assumed Population in Business Plan is also included</t>
  </si>
  <si>
    <t>10.</t>
  </si>
  <si>
    <t>FT PGT UKEU</t>
  </si>
  <si>
    <t>Population data (all students) by department for UK/EU Full Time Postgraduate Taught Students</t>
  </si>
  <si>
    <t>11.</t>
  </si>
  <si>
    <t>FT PGT Int</t>
  </si>
  <si>
    <t>Population data (all students) by department for International Full Time Postgraduate Taught Students</t>
  </si>
  <si>
    <t>12.</t>
  </si>
  <si>
    <t>FT PGT Total</t>
  </si>
  <si>
    <t>Population data (all students) by department for UK/EU + International Full Time Postgraduate Taught Students</t>
  </si>
  <si>
    <t>13.</t>
  </si>
  <si>
    <t>Intake PT PGT UKEU</t>
  </si>
  <si>
    <t>Intake data (all students) by department for UK/EU Part Time Postgraduate Taught Students</t>
  </si>
  <si>
    <t>14.</t>
  </si>
  <si>
    <t>Intake PT PGT Int</t>
  </si>
  <si>
    <t>Intake data (all students) by department for International Part Time Postgraduate Taught Students</t>
  </si>
  <si>
    <t>15.</t>
  </si>
  <si>
    <t>Intake PT PGT Total</t>
  </si>
  <si>
    <t>Intake data (all students) by department for UK/EU + International Part Time Postgraduate Taught Students</t>
  </si>
  <si>
    <t>16.</t>
  </si>
  <si>
    <t>FT PGR UKEU</t>
  </si>
  <si>
    <t>Population data (all students) by department for UK/EU Full Time Research Students</t>
  </si>
  <si>
    <t>17.</t>
  </si>
  <si>
    <t>FT PGR Int</t>
  </si>
  <si>
    <t>Population data (all students) by department for International Full Time Research Students</t>
  </si>
  <si>
    <t>18.</t>
  </si>
  <si>
    <t>FT PGR Total</t>
  </si>
  <si>
    <t>Population data (all students) by department for UK/EU + International Full Time Research Students</t>
  </si>
  <si>
    <t>19.</t>
  </si>
  <si>
    <t>PT PGR UKEU</t>
  </si>
  <si>
    <t>Population data (all students) by department for UK/EU Part Time Research Students</t>
  </si>
  <si>
    <t>20.</t>
  </si>
  <si>
    <t>PT PGR Int</t>
  </si>
  <si>
    <t>Population data (all students) by department for International Part Time Research Students</t>
  </si>
  <si>
    <t>21.</t>
  </si>
  <si>
    <t>PT PGR Total</t>
  </si>
  <si>
    <t>Population data (all students) by department for UK/EU + International Part Time Research Students</t>
  </si>
  <si>
    <t>22.</t>
  </si>
  <si>
    <t>Intake FT PGR UK/EU</t>
  </si>
  <si>
    <t>Intake data (all students) by department for UK/EU Full Time Research Students</t>
  </si>
  <si>
    <t>23.</t>
  </si>
  <si>
    <t>Intake FT PGR Int</t>
  </si>
  <si>
    <t>Intake data (all students) by department for International Full Time Research Students</t>
  </si>
  <si>
    <t>24.</t>
  </si>
  <si>
    <t>Intake FT PGR Total</t>
  </si>
  <si>
    <t>Intake data (all students) by department for UK/EU + International Full Time Research Students</t>
  </si>
  <si>
    <t>25.</t>
  </si>
  <si>
    <t>Intake PT PGR UK/EU</t>
  </si>
  <si>
    <t>Intake data (all students) by department for UK/EU Part Time Research Students</t>
  </si>
  <si>
    <t>26.</t>
  </si>
  <si>
    <t>Intake PT PGR Int</t>
  </si>
  <si>
    <t>Intake data (all students) by department for International Part Time Research Students</t>
  </si>
  <si>
    <t>27.</t>
  </si>
  <si>
    <t>Intake PT PGR Total</t>
  </si>
  <si>
    <t>Intake data (all students) by department for UK/EU + International Part Time Research Students</t>
  </si>
  <si>
    <t>28.</t>
  </si>
  <si>
    <t>Intake PGR FT+PT Total</t>
  </si>
  <si>
    <t>Intake data by department for UK+International Research Students (Full&amp;Part-Time)</t>
  </si>
  <si>
    <t>Annual target data are also included (notes re targets are found on the last sheet in the workbook)</t>
  </si>
  <si>
    <t>29.</t>
  </si>
  <si>
    <t>Engineering Faculty Summary</t>
  </si>
  <si>
    <t>30.</t>
  </si>
  <si>
    <t>Science Faculty Summary</t>
  </si>
  <si>
    <t>31.</t>
  </si>
  <si>
    <t>SSH Faculty Summary</t>
  </si>
  <si>
    <t>32.</t>
  </si>
  <si>
    <t>R&amp;P Rpt UG UK/EU Intake</t>
  </si>
  <si>
    <t>33.</t>
  </si>
  <si>
    <t>R&amp;P Rpt UG Int Intake</t>
  </si>
  <si>
    <t>34.</t>
  </si>
  <si>
    <t>R&amp;P Rpt UG Total Intake</t>
  </si>
  <si>
    <t>35.</t>
  </si>
  <si>
    <t>R&amp;P Rpt PGT UK/EU Intake</t>
  </si>
  <si>
    <t>36.</t>
  </si>
  <si>
    <t>R&amp;P Rpt PGT Int Intake</t>
  </si>
  <si>
    <t>37.</t>
  </si>
  <si>
    <t>R&amp;P Rpt PGT Total Intake</t>
  </si>
  <si>
    <t>Comparison</t>
  </si>
  <si>
    <t>Academic Department</t>
  </si>
  <si>
    <t>Registered</t>
  </si>
  <si>
    <t>Expected to register</t>
  </si>
  <si>
    <t>Notional Distrib. Foundation</t>
  </si>
  <si>
    <t>Total</t>
  </si>
  <si>
    <t>Approved Business Planning Intake 2004/05</t>
  </si>
  <si>
    <t>Stats Digest Dec 03</t>
  </si>
  <si>
    <t>Possible     Non-Arrival</t>
  </si>
  <si>
    <t>Aeronautical and Automotive Engineering</t>
  </si>
  <si>
    <t>Chemical Engineering</t>
  </si>
  <si>
    <t>Civil and Building Engineering</t>
  </si>
  <si>
    <t>Electronic and Electrical Engineering</t>
  </si>
  <si>
    <t>n/a</t>
  </si>
  <si>
    <t>Wolfson School Mech and Man Engineering</t>
  </si>
  <si>
    <t>ENGINEERING</t>
  </si>
  <si>
    <t>Chemistry</t>
  </si>
  <si>
    <t>Computer Science</t>
  </si>
  <si>
    <t>Human Sciences</t>
  </si>
  <si>
    <t>Information Science</t>
  </si>
  <si>
    <t>IPTME</t>
  </si>
  <si>
    <t>Mathematical Sciences</t>
  </si>
  <si>
    <t>Physics</t>
  </si>
  <si>
    <t>SCIENCE</t>
  </si>
  <si>
    <t>Business School</t>
  </si>
  <si>
    <t>Design and Technology</t>
  </si>
  <si>
    <t>Economics</t>
  </si>
  <si>
    <t>English and Drama</t>
  </si>
  <si>
    <t>Geography</t>
  </si>
  <si>
    <t>LUSAD</t>
  </si>
  <si>
    <t>PIRES</t>
  </si>
  <si>
    <t>Sport and Exercise Sciences</t>
  </si>
  <si>
    <t>Social Sciences</t>
  </si>
  <si>
    <t>SOCIAL SCIENCE AND HUMANITIES</t>
  </si>
  <si>
    <t>UNIVERSITY</t>
  </si>
  <si>
    <t>Excludes 'Temporary students'</t>
  </si>
  <si>
    <t>Excludes DipHE students</t>
  </si>
  <si>
    <t xml:space="preserve">Notional distribution of Foundation Yr relates to SEFP and is based on info from Maths.  Year 0 students who will transfer to dept in 2005/06.  </t>
  </si>
  <si>
    <t>Possible Non-Arrival are students that have accepted a place and returned their paperwork but who have not yet collected their id card</t>
  </si>
  <si>
    <t>"Expected to register" are students that have accepted a place and returned their paperwork but who have not yet collected their id card</t>
  </si>
  <si>
    <t>There are also x students who have accepted an offer of a place but who have not returned their paperwork.  Some of these may register thus increasing the total above.</t>
  </si>
  <si>
    <t>"Possible Non-Arrival" are students that have accepted a place but not yet returned their paperwork</t>
  </si>
  <si>
    <t>Excludes non-award bearing programmes and sub degree programmes</t>
  </si>
  <si>
    <t>Possible Non-Arrivals have not been included in the totals</t>
  </si>
  <si>
    <t>Projected Business Planning Population is the figure on which the 2004/05 business plans were based</t>
  </si>
  <si>
    <t>Figures include registered, expected to register and possible non arrival students</t>
  </si>
  <si>
    <t>Teacher Education Unit</t>
  </si>
  <si>
    <t>Teacher Education Unit includes PGCE</t>
  </si>
  <si>
    <t>Excludes Advanced Engineering programme - not attributed to a single department</t>
  </si>
  <si>
    <t>"Possible non-arrival" are students that have accepted a place but not yet returned their paperwork</t>
  </si>
  <si>
    <t>The figure for the Business School includes MBA @ Peterborough</t>
  </si>
  <si>
    <t>The figure for the Business School includes some 'Closed' programmes which are not  included in the HESES count</t>
  </si>
  <si>
    <t>The figure for Civil Eng includes WEDC/IDE</t>
  </si>
  <si>
    <t>Possible Registrations</t>
  </si>
  <si>
    <t>Total           (inc Year 4 students)</t>
  </si>
  <si>
    <t>Year 4 students</t>
  </si>
  <si>
    <t>Total           (exc Year 4 students)</t>
  </si>
  <si>
    <t>ESRI</t>
  </si>
  <si>
    <t>Students in Year 4 are expected to go into writing up and therefore totals including and excluding Year 4 students are shown for comparative purposes</t>
  </si>
  <si>
    <t>Research students can register on one of 4 dates during the academic year and so the picture will change throughout the year</t>
  </si>
  <si>
    <t>"Possible Registrations" are students that have accepted a place but not yet returned their paperwork</t>
  </si>
  <si>
    <t>Possible registrations</t>
  </si>
  <si>
    <t>Includes staff registered for research degree</t>
  </si>
  <si>
    <t xml:space="preserve">Total           </t>
  </si>
  <si>
    <t>Do not include staff reg</t>
  </si>
  <si>
    <t>Excludes Staff Registrations</t>
  </si>
  <si>
    <t>Target</t>
  </si>
  <si>
    <t>Includes UK/EU &amp; International students</t>
  </si>
  <si>
    <t>Includes Full-Time&amp; Part-Time students.  Part-time students = 0.5 FTE</t>
  </si>
  <si>
    <t>Excludes staff registrations</t>
  </si>
  <si>
    <t>See next sheet for how targets were arrived at</t>
  </si>
  <si>
    <t>Calculations used for Research Students per Returned Staff Member (updated RAE 2001)</t>
  </si>
  <si>
    <t>Current Research Students Per Staff Member (Dept)</t>
  </si>
  <si>
    <t>A</t>
  </si>
  <si>
    <t>Research students supervised (FTE) at RAE census date 31.3.01 (RA1 data) for all research</t>
  </si>
  <si>
    <t>active staff (dept) submitted</t>
  </si>
  <si>
    <t>B</t>
  </si>
  <si>
    <t>Cat A/A* staff (dept) submitted 2001</t>
  </si>
  <si>
    <t>A/B = Students Supervised per Staff Member (Dept)</t>
  </si>
  <si>
    <t>Average Annual Intake (dept)</t>
  </si>
  <si>
    <t>(RAS total Dept (FTE) yr 1, 1998 + 1999 +2000) /3 = Average Annual Intake</t>
  </si>
  <si>
    <t>Target Annual Intake Research Students (dept)</t>
  </si>
  <si>
    <t>C</t>
  </si>
  <si>
    <t>Cat A/A* staff (dept) expected to be submitted 2006 (incl RAE 2001 active - catB&amp;C&amp;A*leavers</t>
  </si>
  <si>
    <t>+ non research active expected to be active 2006)</t>
  </si>
  <si>
    <t>D</t>
  </si>
  <si>
    <t xml:space="preserve">National Average number (FTE) students (RA1 data as A above) per staff member RAE 2001 </t>
  </si>
  <si>
    <t>across all submissions to UoA achieving one grade higher than LU rating</t>
  </si>
  <si>
    <t>Target Annual Intake = D x (C/3)</t>
  </si>
  <si>
    <t>Based on 3 yr standard registration period</t>
  </si>
  <si>
    <t>Source: Research Office</t>
  </si>
  <si>
    <t>FT UK/EU - UNDERGRADUATE INTAKE</t>
  </si>
  <si>
    <t>FT INTERNATIONAL - UNDERGRADUATE INTAKE</t>
  </si>
  <si>
    <t>TOTAL</t>
  </si>
  <si>
    <t>FT UK/EU - YEAR ONE UNDERGRADUATE POPULATION</t>
  </si>
  <si>
    <t>FT INTERNATIONAL - YEAR ONE UNDERGRADUATE POPULATION</t>
  </si>
  <si>
    <t>-</t>
  </si>
  <si>
    <t>FT UK/EU - UNDERGRADUATE POPULATIONS</t>
  </si>
  <si>
    <t>FT INTERNATIONAL - UNDERGRADUATE POPULATIONS</t>
  </si>
  <si>
    <t>FT UK/EU - POSTGRADUATE TAUGHT POPULATIONS</t>
  </si>
  <si>
    <t>FT INTERNATIONAL - POSTGRADUATE TAUGHT POPULATIONS</t>
  </si>
  <si>
    <t>Excludes PGCE</t>
  </si>
  <si>
    <r>
      <t xml:space="preserve">6 - Full-Time </t>
    </r>
    <r>
      <rPr>
        <b/>
        <sz val="12"/>
        <color indexed="12"/>
        <rFont val="Arial"/>
        <family val="2"/>
      </rPr>
      <t>YEAR ONE</t>
    </r>
    <r>
      <rPr>
        <b/>
        <sz val="11"/>
        <color indexed="12"/>
        <rFont val="Arial"/>
        <family val="2"/>
      </rPr>
      <t xml:space="preserve"> Total Undergraduates Population as at 11 November 2004</t>
    </r>
  </si>
  <si>
    <t>Approved Business Planning Intake 2005/06</t>
  </si>
  <si>
    <t>Stats Digest Dec 04</t>
  </si>
  <si>
    <t>Excludes 'Temporary students' except for students on the Chinese Materials programme in IPTME</t>
  </si>
  <si>
    <t xml:space="preserve">Notional distribution of Foundation Yr relates to SEFP and is based on info from Maths.  Year 0 students who will transfer to dept in 2006/07.  </t>
  </si>
  <si>
    <t>Approved Business Planning Intake is the figure on which the 2005/06 business plans were based</t>
  </si>
  <si>
    <r>
      <t xml:space="preserve">4 - Full-Time </t>
    </r>
    <r>
      <rPr>
        <b/>
        <sz val="12"/>
        <color indexed="12"/>
        <rFont val="Arial"/>
        <family val="2"/>
      </rPr>
      <t>YEAR ONE</t>
    </r>
    <r>
      <rPr>
        <b/>
        <sz val="11"/>
        <color indexed="12"/>
        <rFont val="Arial"/>
        <family val="2"/>
      </rPr>
      <t xml:space="preserve"> UK/EU Undergraduates Population as at 2005</t>
    </r>
  </si>
  <si>
    <t>Comparison figures for 2004/2005 are taken from December 2004 snapshot</t>
  </si>
  <si>
    <t>Projected Business Planning Population is the figure on which the 2005/06 business plans were based</t>
  </si>
  <si>
    <r>
      <t xml:space="preserve">5 - Full-Time </t>
    </r>
    <r>
      <rPr>
        <b/>
        <sz val="12"/>
        <color indexed="12"/>
        <rFont val="Arial"/>
        <family val="2"/>
      </rPr>
      <t>YEAR ONE</t>
    </r>
    <r>
      <rPr>
        <b/>
        <sz val="11"/>
        <color indexed="12"/>
        <rFont val="Arial"/>
        <family val="2"/>
      </rPr>
      <t xml:space="preserve"> International Undergraduates Population as at 2005</t>
    </r>
  </si>
  <si>
    <t>Projected Business Plan Population 05/06</t>
  </si>
  <si>
    <t>Comparison figures for 2005/2006 are taken from December 2004 snapshot</t>
  </si>
  <si>
    <t>Excludes 'Temporary students' except students on the Chinese Materials programme in IPTME</t>
  </si>
  <si>
    <t>Comparative Position at 2004/2005</t>
  </si>
  <si>
    <t>Comparison figures for 2004/2005 are taken from 11 November 2004</t>
  </si>
  <si>
    <t>A5 pre-fix</t>
  </si>
  <si>
    <t>Comparative Data 2004/2005</t>
  </si>
  <si>
    <t>Comparison figures for 2004/2005 are taken from 11 November 2004 and include expected to register and possible registrations</t>
  </si>
  <si>
    <t>Intake = students starting from 1 Oct 05.  Does not take account of April/July 2005 registrations which count as year 1 in Research Activity Survey (Dec05)</t>
  </si>
  <si>
    <t xml:space="preserve"> Business Plan Projection 05/06</t>
  </si>
  <si>
    <t>Business Planning Projection is the figure on which the 2005/06 business plans were based</t>
  </si>
  <si>
    <t>Excludes 'Temporary students' except students in the Chinese Materials programme in IPTME</t>
  </si>
  <si>
    <t>Excludes 'Temporary students' except those on the Chinese Materials programme in IPTME</t>
  </si>
  <si>
    <t>Comparative data for 2004/05 are also included</t>
  </si>
  <si>
    <t>Year One populations (all students registered on Part A) by department for UK/EU Full Time Undergraduate students</t>
  </si>
  <si>
    <t>Year One populations (all students registered on Part A) by department for International Full Time Undergraduate students</t>
  </si>
  <si>
    <t>Year One populations (all students registered on Part A) by department for UK/EU + International Full time Undergraduates</t>
  </si>
  <si>
    <t>Data regarding Year 4 registered students are also included</t>
  </si>
  <si>
    <t>34 - Full-Time UK/EU International Total (new to University) as at 2005</t>
  </si>
  <si>
    <t>37 - Full-Time Total Postgraduate (Taught) Population as at 2005</t>
  </si>
  <si>
    <t>24 - Full-Time Total Research Students Intake as at 13 October 2005</t>
  </si>
  <si>
    <t>25 - Part-Time UK/EU Research Students Intake as at 13 October 2005</t>
  </si>
  <si>
    <t>26 - Part-Time International Research Students Intake as at 13 October 2005</t>
  </si>
  <si>
    <t>27 - Part-Time Total Research Students Intake as at 13 October 2005</t>
  </si>
  <si>
    <t>28 - Total Research Students Intake FTE as at 13 October 2005</t>
  </si>
  <si>
    <t>29 - ENGINEERING FACULTY SUMMARY AS AT 13 OCTOBER 2005</t>
  </si>
  <si>
    <t>30 - SCIENCE FACULTY SUMMARY AS AT 13 OCTOBER 2005</t>
  </si>
  <si>
    <t>31 - SUMMARY - FACULTY OF SOCIAL SCIENCES AND HUMANITIES AS AT 13 OCTOBER 2005</t>
  </si>
  <si>
    <t>1 - Full-Time UK/EU Undergraduates Intake (new to University) as at 19 October 2005</t>
  </si>
  <si>
    <t>2 - Full-Time International Undergraduate Intake (new to University) as at 19 October 2005</t>
  </si>
  <si>
    <t>3 - Full-Time UK/EU International Total (new to University) as at 19 October 2005</t>
  </si>
  <si>
    <t>7 - Full-Time UK/EU Undergraduates Population as at 19 October 2005</t>
  </si>
  <si>
    <t>8 - Full-Time International Undergraduates Population as at 19 October 2005</t>
  </si>
  <si>
    <t>9 - Full-Time Total Undergraduates Population as at 19 October 2005</t>
  </si>
  <si>
    <t>10 - Full-Time UK/EU Postgraduate (Taught) Population as at 19 October 2005</t>
  </si>
  <si>
    <t>11 - Full-Time International Postgraduate (Taught) Population as at 19 October 2005</t>
  </si>
  <si>
    <t>12 - Full-Time Total Postgraduate (Taught) Population as at 19 October 2005</t>
  </si>
  <si>
    <t>There are also 4 students who have accepted an offer of a place but who have not returned their paperwork.  Some of these may register thus increasing the total above.</t>
  </si>
  <si>
    <t>There are also 2 students who have accepted an offer of a place but who have not returned their paperwork.  Some of these may register thus increasing the total above.</t>
  </si>
  <si>
    <t>There are also 38 students who have accepted an offer of a place but who have not returned their paperwork.  Some of these may register thus increasing the total above.</t>
  </si>
  <si>
    <t>32 - Full-Time UK/EU Undergraduates Intake (new to University) as at 19 October 2005</t>
  </si>
  <si>
    <t>33 - Full-Time International Undergraduate Intake (new to University) as at 19 October 2005</t>
  </si>
  <si>
    <t>35 - Full-Time UK/EU Postgraduate (Taught) Population as at 19 October 2005</t>
  </si>
  <si>
    <t>36 - Full-Time International Postgraduate (Taught) Population as at 19 October 2005</t>
  </si>
  <si>
    <t>13 - Part-Time UK/EU Postgraduate (Taught) Intake as at 19 October 2005</t>
  </si>
  <si>
    <t>14 - Part-Time International Postgraduate (Taught) Intake as at 19 October 2005</t>
  </si>
  <si>
    <t>15 - Part-Time Total Postgraduate (Taught) Intake as at 19 October 2005</t>
  </si>
  <si>
    <t>16 - Full-Time UK/EU Research Students Population as at 19 October 2005</t>
  </si>
  <si>
    <t>17 - Full-Time International Research Students Population as at 19 October 2005</t>
  </si>
  <si>
    <t>18 - Full-Time Total Research Students Population as at 19 October 2005</t>
  </si>
  <si>
    <t>19 - Part-Time UK/EU Research Students Population as at 19 October 2005</t>
  </si>
  <si>
    <t>20 - Part-Time International Research Students Population as at 19 October 2005</t>
  </si>
  <si>
    <t>21 - Part-Time Total Research Students Population as at 19 October 2005</t>
  </si>
  <si>
    <t>22 - Full-Time UK/EU Research Students Intake as at 19 October 2005</t>
  </si>
  <si>
    <t>23 - Full-Time International Research Students Intake as at 19 October 2005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</si>
</sst>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6"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11"/>
      <color indexed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u val="single"/>
      <sz val="10"/>
      <name val="Arial"/>
      <family val="2"/>
    </font>
    <font>
      <b/>
      <u val="single"/>
      <sz val="12"/>
      <color indexed="12"/>
      <name val="Arial"/>
      <family val="2"/>
    </font>
    <font>
      <b/>
      <sz val="11"/>
      <name val="Arial Narrow"/>
      <family val="2"/>
    </font>
    <font>
      <b/>
      <sz val="9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0" fontId="4" fillId="0" borderId="0" xfId="2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20" applyFont="1" applyAlignment="1">
      <alignment/>
    </xf>
    <xf numFmtId="0" fontId="3" fillId="2" borderId="0" xfId="0" applyFont="1" applyFill="1" applyAlignment="1">
      <alignment/>
    </xf>
    <xf numFmtId="49" fontId="3" fillId="0" borderId="1" xfId="0" applyNumberFormat="1" applyFont="1" applyBorder="1" applyAlignment="1">
      <alignment/>
    </xf>
    <xf numFmtId="0" fontId="6" fillId="0" borderId="1" xfId="2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49" fontId="3" fillId="0" borderId="2" xfId="0" applyNumberFormat="1" applyFont="1" applyBorder="1" applyAlignment="1">
      <alignment/>
    </xf>
    <xf numFmtId="0" fontId="6" fillId="0" borderId="2" xfId="2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3" borderId="0" xfId="0" applyFont="1" applyFill="1" applyAlignment="1">
      <alignment/>
    </xf>
    <xf numFmtId="0" fontId="3" fillId="3" borderId="2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49" fontId="3" fillId="0" borderId="0" xfId="0" applyNumberFormat="1" applyFont="1" applyBorder="1" applyAlignment="1">
      <alignment/>
    </xf>
    <xf numFmtId="0" fontId="6" fillId="0" borderId="0" xfId="2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Alignment="1">
      <alignment horizontal="left"/>
    </xf>
    <xf numFmtId="9" fontId="7" fillId="0" borderId="0" xfId="2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9" fontId="8" fillId="0" borderId="0" xfId="21" applyFont="1" applyFill="1" applyAlignment="1">
      <alignment/>
    </xf>
    <xf numFmtId="9" fontId="8" fillId="0" borderId="0" xfId="21" applyFont="1" applyAlignment="1">
      <alignment/>
    </xf>
    <xf numFmtId="0" fontId="9" fillId="7" borderId="0" xfId="0" applyFont="1" applyFill="1" applyAlignment="1">
      <alignment/>
    </xf>
    <xf numFmtId="0" fontId="9" fillId="0" borderId="3" xfId="0" applyFont="1" applyBorder="1" applyAlignment="1">
      <alignment horizontal="center" vertical="center" wrapText="1"/>
    </xf>
    <xf numFmtId="0" fontId="8" fillId="6" borderId="3" xfId="0" applyFont="1" applyFill="1" applyBorder="1" applyAlignment="1">
      <alignment/>
    </xf>
    <xf numFmtId="0" fontId="9" fillId="0" borderId="4" xfId="0" applyFont="1" applyBorder="1" applyAlignment="1">
      <alignment horizontal="center"/>
    </xf>
    <xf numFmtId="0" fontId="9" fillId="2" borderId="3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9" fontId="9" fillId="0" borderId="0" xfId="21" applyFont="1" applyAlignment="1">
      <alignment/>
    </xf>
    <xf numFmtId="0" fontId="8" fillId="3" borderId="0" xfId="0" applyFont="1" applyFill="1" applyAlignment="1">
      <alignment/>
    </xf>
    <xf numFmtId="0" fontId="9" fillId="3" borderId="0" xfId="0" applyFont="1" applyFill="1" applyAlignment="1">
      <alignment/>
    </xf>
    <xf numFmtId="0" fontId="8" fillId="3" borderId="0" xfId="0" applyFont="1" applyFill="1" applyBorder="1" applyAlignment="1">
      <alignment/>
    </xf>
    <xf numFmtId="0" fontId="11" fillId="0" borderId="0" xfId="20" applyFont="1" applyAlignment="1">
      <alignment/>
    </xf>
    <xf numFmtId="0" fontId="3" fillId="3" borderId="0" xfId="20" applyFont="1" applyFill="1" applyAlignment="1">
      <alignment/>
    </xf>
    <xf numFmtId="0" fontId="8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12" fillId="0" borderId="0" xfId="0" applyFont="1" applyAlignment="1">
      <alignment/>
    </xf>
    <xf numFmtId="9" fontId="13" fillId="0" borderId="0" xfId="20" applyFont="1" applyAlignment="1">
      <alignment/>
    </xf>
    <xf numFmtId="0" fontId="14" fillId="0" borderId="0" xfId="0" applyFont="1" applyAlignment="1">
      <alignment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/>
    </xf>
    <xf numFmtId="0" fontId="8" fillId="0" borderId="6" xfId="0" applyFont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8" fillId="4" borderId="6" xfId="0" applyFont="1" applyFill="1" applyBorder="1" applyAlignment="1" quotePrefix="1">
      <alignment horizontal="center"/>
    </xf>
    <xf numFmtId="0" fontId="9" fillId="4" borderId="3" xfId="0" applyFont="1" applyFill="1" applyBorder="1" applyAlignment="1" quotePrefix="1">
      <alignment horizontal="center"/>
    </xf>
    <xf numFmtId="0" fontId="8" fillId="8" borderId="4" xfId="0" applyFont="1" applyFill="1" applyBorder="1" applyAlignment="1">
      <alignment horizontal="center"/>
    </xf>
    <xf numFmtId="0" fontId="8" fillId="8" borderId="7" xfId="0" applyFont="1" applyFill="1" applyBorder="1" applyAlignment="1">
      <alignment horizontal="center"/>
    </xf>
    <xf numFmtId="0" fontId="8" fillId="8" borderId="3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externalLink" Target="externalLinks/externalLink1.xml" /><Relationship Id="rId4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glw\My%20Documents\Planning\Population%20Planning\Population%20Planning%2004-05\Weekly%20Pops%20Monitoring%20Sheets\Weekly%20Reports\28%20Oct%2004\28Oct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take UG UKEU"/>
      <sheetName val="Intake UG Int"/>
      <sheetName val="Intake UG Total"/>
      <sheetName val="Yr 1 UG UKEU"/>
      <sheetName val="Yr 1 UG Int"/>
      <sheetName val="Yr 1 UG Total"/>
      <sheetName val="Pop UG UKEU"/>
      <sheetName val="Pop UG Int"/>
      <sheetName val="Pop UG Total"/>
      <sheetName val="FT PGT UKEU"/>
      <sheetName val="FT PGT Int"/>
      <sheetName val="FT PGT Total"/>
      <sheetName val="Intake PT PGT UKEU"/>
      <sheetName val="Intake PT PGT Int"/>
      <sheetName val="Intake PT PGT Total"/>
      <sheetName val="FT PGR UKEU"/>
      <sheetName val="FT PGR Int"/>
      <sheetName val="FT PGR Total"/>
      <sheetName val="PT PGR UKEU "/>
      <sheetName val="PT PGR Int "/>
      <sheetName val="PT PGR Total "/>
      <sheetName val="Intake FT PGR UKEU"/>
      <sheetName val="Intake FT PGR Int"/>
      <sheetName val="Intake FT PGR Total"/>
      <sheetName val="Intake PT PGR UKEU"/>
      <sheetName val="Intake PT PGR Int "/>
      <sheetName val="Intake PT PGR Total"/>
      <sheetName val="PGR Intake targets"/>
      <sheetName val="PGR Intake Target Note"/>
      <sheetName val="ENG Fac Summary"/>
      <sheetName val="SCI Fac Summary"/>
      <sheetName val="SSH Fac Summary"/>
      <sheetName val="R&amp;P Report Home UG Intakes"/>
      <sheetName val="R&amp;P Report Int UG Intakes"/>
      <sheetName val="R&amp;P Report UG Total"/>
      <sheetName val="R&amp;P Report Home PGT"/>
      <sheetName val="R&amp;P Report Int PGT"/>
      <sheetName val="R&amp;P Report PGT Total"/>
    </sheetNames>
    <sheetDataSet>
      <sheetData sheetId="2"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</sheetData>
      <sheetData sheetId="8"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zoomScale="80" zoomScaleNormal="80" workbookViewId="0" topLeftCell="A1">
      <selection activeCell="B23" sqref="B23"/>
    </sheetView>
  </sheetViews>
  <sheetFormatPr defaultColWidth="9.00390625" defaultRowHeight="15.75"/>
  <cols>
    <col min="1" max="1" width="3.25390625" style="1" customWidth="1"/>
    <col min="2" max="2" width="9.00390625" style="7" customWidth="1"/>
    <col min="3" max="3" width="10.75390625" style="6" customWidth="1"/>
    <col min="4" max="16384" width="9.00390625" style="6" customWidth="1"/>
  </cols>
  <sheetData>
    <row r="1" spans="2:12" ht="12.75">
      <c r="B1" s="2" t="s">
        <v>0</v>
      </c>
      <c r="C1" s="3"/>
      <c r="D1" s="4" t="s">
        <v>1</v>
      </c>
      <c r="E1" s="5"/>
      <c r="F1" s="5"/>
      <c r="G1" s="5"/>
      <c r="H1" s="5"/>
      <c r="I1" s="5"/>
      <c r="J1" s="5"/>
      <c r="K1" s="5"/>
      <c r="L1" s="5"/>
    </row>
    <row r="2" spans="4:12" ht="12.75">
      <c r="D2" s="5"/>
      <c r="E2" s="5"/>
      <c r="F2" s="5"/>
      <c r="G2" s="5"/>
      <c r="H2" s="5"/>
      <c r="I2" s="5"/>
      <c r="J2" s="5"/>
      <c r="K2" s="5"/>
      <c r="L2" s="5"/>
    </row>
    <row r="3" spans="1:12" ht="12.75">
      <c r="A3" s="1" t="s">
        <v>2</v>
      </c>
      <c r="B3" s="7" t="s">
        <v>3</v>
      </c>
      <c r="D3" s="8" t="s">
        <v>4</v>
      </c>
      <c r="E3" s="5"/>
      <c r="F3" s="5"/>
      <c r="G3" s="5"/>
      <c r="H3" s="5"/>
      <c r="I3" s="5"/>
      <c r="J3" s="5"/>
      <c r="K3" s="5"/>
      <c r="L3" s="5"/>
    </row>
    <row r="4" spans="1:12" ht="12.75">
      <c r="A4" s="1" t="s">
        <v>5</v>
      </c>
      <c r="B4" s="7" t="s">
        <v>6</v>
      </c>
      <c r="D4" s="8" t="s">
        <v>7</v>
      </c>
      <c r="E4" s="5"/>
      <c r="F4" s="5"/>
      <c r="G4" s="5"/>
      <c r="H4" s="5"/>
      <c r="I4" s="5"/>
      <c r="J4" s="5"/>
      <c r="K4" s="5"/>
      <c r="L4" s="5"/>
    </row>
    <row r="5" spans="1:12" ht="12.75">
      <c r="A5" s="1" t="s">
        <v>8</v>
      </c>
      <c r="B5" s="7" t="s">
        <v>9</v>
      </c>
      <c r="D5" s="8" t="s">
        <v>10</v>
      </c>
      <c r="E5" s="5"/>
      <c r="F5" s="5"/>
      <c r="G5" s="5"/>
      <c r="H5" s="5"/>
      <c r="I5" s="5"/>
      <c r="J5" s="5"/>
      <c r="K5" s="5"/>
      <c r="L5" s="5"/>
    </row>
    <row r="6" spans="4:12" ht="12.75">
      <c r="D6" s="8"/>
      <c r="E6" s="5" t="s">
        <v>11</v>
      </c>
      <c r="F6" s="5"/>
      <c r="G6" s="5"/>
      <c r="H6" s="5"/>
      <c r="I6" s="5"/>
      <c r="J6" s="5"/>
      <c r="K6" s="5"/>
      <c r="L6" s="5"/>
    </row>
    <row r="7" spans="4:12" ht="12.75">
      <c r="D7" s="8"/>
      <c r="E7" s="5" t="s">
        <v>229</v>
      </c>
      <c r="F7" s="5"/>
      <c r="G7" s="5"/>
      <c r="H7" s="5"/>
      <c r="I7" s="5"/>
      <c r="J7" s="5"/>
      <c r="K7" s="5"/>
      <c r="L7" s="5"/>
    </row>
    <row r="8" spans="1:13" ht="12.75">
      <c r="A8" s="9"/>
      <c r="B8" s="10"/>
      <c r="C8" s="11"/>
      <c r="D8" s="12"/>
      <c r="E8" s="12"/>
      <c r="F8" s="12"/>
      <c r="G8" s="12"/>
      <c r="H8" s="12"/>
      <c r="I8" s="12"/>
      <c r="J8" s="12"/>
      <c r="K8" s="12"/>
      <c r="L8" s="12"/>
      <c r="M8" s="11"/>
    </row>
    <row r="9" spans="1:12" ht="12.75">
      <c r="A9" s="1" t="s">
        <v>12</v>
      </c>
      <c r="B9" s="7" t="s">
        <v>13</v>
      </c>
      <c r="D9" s="5" t="s">
        <v>230</v>
      </c>
      <c r="E9" s="5"/>
      <c r="F9" s="5"/>
      <c r="G9" s="5"/>
      <c r="H9" s="5"/>
      <c r="I9" s="5"/>
      <c r="J9" s="5"/>
      <c r="K9" s="5"/>
      <c r="L9" s="5"/>
    </row>
    <row r="10" spans="1:12" ht="12.75">
      <c r="A10" s="1" t="s">
        <v>14</v>
      </c>
      <c r="B10" s="7" t="s">
        <v>15</v>
      </c>
      <c r="D10" s="5" t="s">
        <v>231</v>
      </c>
      <c r="E10" s="5"/>
      <c r="F10" s="5"/>
      <c r="G10" s="5"/>
      <c r="H10" s="5"/>
      <c r="I10" s="5"/>
      <c r="J10" s="5"/>
      <c r="K10" s="5"/>
      <c r="L10" s="5"/>
    </row>
    <row r="11" spans="1:12" ht="12.75">
      <c r="A11" s="1" t="s">
        <v>16</v>
      </c>
      <c r="B11" s="7" t="s">
        <v>17</v>
      </c>
      <c r="D11" s="5" t="s">
        <v>232</v>
      </c>
      <c r="E11" s="5"/>
      <c r="F11" s="5"/>
      <c r="G11" s="5"/>
      <c r="H11" s="5"/>
      <c r="I11" s="5"/>
      <c r="J11" s="5"/>
      <c r="K11" s="5"/>
      <c r="L11" s="5"/>
    </row>
    <row r="12" spans="2:12" ht="12.75">
      <c r="B12" s="6"/>
      <c r="D12" s="5"/>
      <c r="E12" s="5"/>
      <c r="F12" s="5"/>
      <c r="G12" s="5"/>
      <c r="H12" s="5"/>
      <c r="I12" s="5"/>
      <c r="J12" s="5"/>
      <c r="K12" s="5"/>
      <c r="L12" s="5"/>
    </row>
    <row r="13" spans="1:13" ht="12.75">
      <c r="A13" s="13"/>
      <c r="B13" s="14"/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5"/>
    </row>
    <row r="14" spans="1:13" ht="12.75">
      <c r="A14" s="9"/>
      <c r="B14" s="10"/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1"/>
    </row>
    <row r="15" spans="1:12" ht="12.75">
      <c r="A15" s="1" t="s">
        <v>18</v>
      </c>
      <c r="B15" s="7" t="s">
        <v>19</v>
      </c>
      <c r="D15" s="17" t="s">
        <v>20</v>
      </c>
      <c r="E15" s="5"/>
      <c r="F15" s="5"/>
      <c r="G15" s="5"/>
      <c r="H15" s="5"/>
      <c r="I15" s="5"/>
      <c r="J15" s="5"/>
      <c r="K15" s="5"/>
      <c r="L15" s="5"/>
    </row>
    <row r="16" spans="1:12" ht="12.75">
      <c r="A16" s="1" t="s">
        <v>21</v>
      </c>
      <c r="B16" s="7" t="s">
        <v>22</v>
      </c>
      <c r="D16" s="17" t="s">
        <v>23</v>
      </c>
      <c r="E16" s="5"/>
      <c r="F16" s="5"/>
      <c r="G16" s="5"/>
      <c r="H16" s="5"/>
      <c r="I16" s="5"/>
      <c r="J16" s="5"/>
      <c r="K16" s="5"/>
      <c r="L16" s="5"/>
    </row>
    <row r="17" spans="1:12" ht="12.75">
      <c r="A17" s="1" t="s">
        <v>24</v>
      </c>
      <c r="B17" s="7" t="s">
        <v>25</v>
      </c>
      <c r="D17" s="17" t="s">
        <v>26</v>
      </c>
      <c r="E17" s="5"/>
      <c r="F17" s="5"/>
      <c r="G17" s="5"/>
      <c r="H17" s="5"/>
      <c r="I17" s="5"/>
      <c r="J17" s="5"/>
      <c r="K17" s="5"/>
      <c r="L17" s="5"/>
    </row>
    <row r="18" spans="4:12" ht="12.75">
      <c r="D18" s="17"/>
      <c r="E18" s="5" t="s">
        <v>27</v>
      </c>
      <c r="F18" s="5"/>
      <c r="G18" s="5"/>
      <c r="H18" s="5"/>
      <c r="I18" s="5"/>
      <c r="J18" s="5"/>
      <c r="K18" s="5"/>
      <c r="L18" s="5"/>
    </row>
    <row r="19" spans="1:13" ht="12.75">
      <c r="A19" s="13"/>
      <c r="B19" s="14"/>
      <c r="C19" s="15"/>
      <c r="D19" s="18"/>
      <c r="E19" s="16" t="s">
        <v>229</v>
      </c>
      <c r="F19" s="16"/>
      <c r="G19" s="16"/>
      <c r="H19" s="16"/>
      <c r="I19" s="16"/>
      <c r="J19" s="16"/>
      <c r="K19" s="16"/>
      <c r="L19" s="16"/>
      <c r="M19" s="15"/>
    </row>
    <row r="20" spans="4:12" ht="12.75">
      <c r="D20" s="5"/>
      <c r="E20" s="5"/>
      <c r="F20" s="5"/>
      <c r="G20" s="5"/>
      <c r="H20" s="5"/>
      <c r="I20" s="5"/>
      <c r="J20" s="5"/>
      <c r="K20" s="5"/>
      <c r="L20" s="5"/>
    </row>
    <row r="21" spans="1:12" ht="12.75">
      <c r="A21" s="1" t="s">
        <v>28</v>
      </c>
      <c r="B21" s="7" t="s">
        <v>29</v>
      </c>
      <c r="D21" s="17" t="s">
        <v>30</v>
      </c>
      <c r="E21" s="5"/>
      <c r="F21" s="5"/>
      <c r="G21" s="5"/>
      <c r="H21" s="5"/>
      <c r="I21" s="5"/>
      <c r="J21" s="5"/>
      <c r="K21" s="5"/>
      <c r="L21" s="5"/>
    </row>
    <row r="22" spans="1:12" ht="12.75">
      <c r="A22" s="1" t="s">
        <v>31</v>
      </c>
      <c r="B22" s="7" t="s">
        <v>32</v>
      </c>
      <c r="D22" s="17" t="s">
        <v>33</v>
      </c>
      <c r="E22" s="5"/>
      <c r="F22" s="5"/>
      <c r="G22" s="5"/>
      <c r="H22" s="5"/>
      <c r="I22" s="5"/>
      <c r="J22" s="5"/>
      <c r="K22" s="5"/>
      <c r="L22" s="5"/>
    </row>
    <row r="23" spans="1:12" ht="12.75">
      <c r="A23" s="1" t="s">
        <v>34</v>
      </c>
      <c r="B23" s="7" t="s">
        <v>35</v>
      </c>
      <c r="D23" s="17" t="s">
        <v>36</v>
      </c>
      <c r="E23" s="5"/>
      <c r="F23" s="5"/>
      <c r="G23" s="5"/>
      <c r="H23" s="5"/>
      <c r="I23" s="5"/>
      <c r="J23" s="5"/>
      <c r="K23" s="5"/>
      <c r="L23" s="5"/>
    </row>
    <row r="24" spans="4:12" ht="12.75">
      <c r="D24" s="17"/>
      <c r="E24" s="5" t="s">
        <v>27</v>
      </c>
      <c r="F24" s="5"/>
      <c r="G24" s="5"/>
      <c r="H24" s="5"/>
      <c r="I24" s="5"/>
      <c r="J24" s="5"/>
      <c r="K24" s="5"/>
      <c r="L24" s="5"/>
    </row>
    <row r="25" spans="4:12" ht="12.75">
      <c r="D25" s="17"/>
      <c r="E25" s="5" t="s">
        <v>229</v>
      </c>
      <c r="F25" s="5"/>
      <c r="G25" s="5"/>
      <c r="H25" s="5"/>
      <c r="I25" s="5"/>
      <c r="J25" s="5"/>
      <c r="K25" s="5"/>
      <c r="L25" s="5"/>
    </row>
    <row r="26" spans="1:13" ht="12.75">
      <c r="A26" s="9"/>
      <c r="B26" s="10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11"/>
    </row>
    <row r="27" spans="1:12" ht="12.75">
      <c r="A27" s="1" t="s">
        <v>37</v>
      </c>
      <c r="B27" s="7" t="s">
        <v>38</v>
      </c>
      <c r="D27" s="8" t="s">
        <v>39</v>
      </c>
      <c r="E27" s="5"/>
      <c r="F27" s="5"/>
      <c r="G27" s="5"/>
      <c r="H27" s="5"/>
      <c r="I27" s="5"/>
      <c r="J27" s="5"/>
      <c r="K27" s="5"/>
      <c r="L27" s="5"/>
    </row>
    <row r="28" spans="1:12" ht="12.75">
      <c r="A28" s="1" t="s">
        <v>40</v>
      </c>
      <c r="B28" s="7" t="s">
        <v>41</v>
      </c>
      <c r="D28" s="8" t="s">
        <v>42</v>
      </c>
      <c r="E28" s="5"/>
      <c r="F28" s="5"/>
      <c r="G28" s="5"/>
      <c r="H28" s="5"/>
      <c r="I28" s="5"/>
      <c r="J28" s="5"/>
      <c r="K28" s="5"/>
      <c r="L28" s="5"/>
    </row>
    <row r="29" spans="1:12" ht="12.75">
      <c r="A29" s="1" t="s">
        <v>43</v>
      </c>
      <c r="B29" s="7" t="s">
        <v>44</v>
      </c>
      <c r="D29" s="8" t="s">
        <v>45</v>
      </c>
      <c r="E29" s="5"/>
      <c r="F29" s="5"/>
      <c r="G29" s="5"/>
      <c r="H29" s="5"/>
      <c r="I29" s="5"/>
      <c r="J29" s="5"/>
      <c r="K29" s="5"/>
      <c r="L29" s="5"/>
    </row>
    <row r="30" spans="1:13" ht="12.75">
      <c r="A30" s="13"/>
      <c r="B30" s="14"/>
      <c r="C30" s="15"/>
      <c r="D30" s="19"/>
      <c r="E30" s="16" t="s">
        <v>229</v>
      </c>
      <c r="F30" s="16"/>
      <c r="G30" s="16"/>
      <c r="H30" s="16"/>
      <c r="I30" s="16"/>
      <c r="J30" s="16"/>
      <c r="K30" s="16"/>
      <c r="L30" s="16"/>
      <c r="M30" s="15"/>
    </row>
    <row r="31" spans="4:12" ht="12.75">
      <c r="D31" s="5"/>
      <c r="E31" s="5"/>
      <c r="F31" s="5"/>
      <c r="G31" s="5"/>
      <c r="H31" s="5"/>
      <c r="I31" s="5"/>
      <c r="J31" s="5"/>
      <c r="K31" s="5"/>
      <c r="L31" s="5"/>
    </row>
    <row r="32" spans="1:12" ht="12.75">
      <c r="A32" s="1" t="s">
        <v>46</v>
      </c>
      <c r="B32" s="7" t="s">
        <v>47</v>
      </c>
      <c r="D32" s="17" t="s">
        <v>48</v>
      </c>
      <c r="E32" s="5"/>
      <c r="F32" s="5"/>
      <c r="G32" s="5"/>
      <c r="H32" s="5"/>
      <c r="I32" s="5"/>
      <c r="J32" s="5"/>
      <c r="K32" s="5"/>
      <c r="L32" s="5"/>
    </row>
    <row r="33" spans="1:12" ht="12.75">
      <c r="A33" s="1" t="s">
        <v>49</v>
      </c>
      <c r="B33" s="7" t="s">
        <v>50</v>
      </c>
      <c r="D33" s="17" t="s">
        <v>51</v>
      </c>
      <c r="E33" s="5"/>
      <c r="F33" s="5"/>
      <c r="G33" s="5"/>
      <c r="H33" s="5"/>
      <c r="I33" s="5"/>
      <c r="J33" s="5"/>
      <c r="K33" s="5"/>
      <c r="L33" s="5"/>
    </row>
    <row r="34" spans="1:12" ht="12.75">
      <c r="A34" s="1" t="s">
        <v>52</v>
      </c>
      <c r="B34" s="7" t="s">
        <v>53</v>
      </c>
      <c r="D34" s="17" t="s">
        <v>54</v>
      </c>
      <c r="E34" s="5"/>
      <c r="F34" s="5"/>
      <c r="G34" s="5"/>
      <c r="H34" s="5"/>
      <c r="I34" s="5"/>
      <c r="J34" s="5"/>
      <c r="K34" s="5"/>
      <c r="L34" s="5"/>
    </row>
    <row r="35" spans="4:12" ht="12.75">
      <c r="D35" s="17"/>
      <c r="E35" s="5" t="s">
        <v>229</v>
      </c>
      <c r="F35" s="5"/>
      <c r="G35" s="5"/>
      <c r="H35" s="5"/>
      <c r="I35" s="5"/>
      <c r="J35" s="5"/>
      <c r="K35" s="5"/>
      <c r="L35" s="5"/>
    </row>
    <row r="36" spans="4:12" ht="12.75">
      <c r="D36" s="17"/>
      <c r="E36" s="5" t="s">
        <v>233</v>
      </c>
      <c r="F36" s="5"/>
      <c r="G36" s="5"/>
      <c r="H36" s="5"/>
      <c r="I36" s="5"/>
      <c r="J36" s="5"/>
      <c r="K36" s="5"/>
      <c r="L36" s="5"/>
    </row>
    <row r="37" spans="1:13" ht="12.75">
      <c r="A37" s="9"/>
      <c r="B37" s="10"/>
      <c r="C37" s="11"/>
      <c r="D37" s="12"/>
      <c r="E37" s="12"/>
      <c r="F37" s="12"/>
      <c r="G37" s="12"/>
      <c r="H37" s="12"/>
      <c r="I37" s="12"/>
      <c r="J37" s="12"/>
      <c r="K37" s="12"/>
      <c r="L37" s="12"/>
      <c r="M37" s="11"/>
    </row>
    <row r="38" spans="1:12" ht="12.75">
      <c r="A38" s="1" t="s">
        <v>55</v>
      </c>
      <c r="B38" s="7" t="s">
        <v>56</v>
      </c>
      <c r="D38" s="17" t="s">
        <v>57</v>
      </c>
      <c r="E38" s="5"/>
      <c r="F38" s="5"/>
      <c r="G38" s="5"/>
      <c r="H38" s="5"/>
      <c r="I38" s="5"/>
      <c r="J38" s="5"/>
      <c r="K38" s="5"/>
      <c r="L38" s="5"/>
    </row>
    <row r="39" spans="1:12" ht="12.75">
      <c r="A39" s="1" t="s">
        <v>58</v>
      </c>
      <c r="B39" s="7" t="s">
        <v>59</v>
      </c>
      <c r="D39" s="17" t="s">
        <v>60</v>
      </c>
      <c r="E39" s="5"/>
      <c r="F39" s="5"/>
      <c r="G39" s="5"/>
      <c r="H39" s="5"/>
      <c r="I39" s="5"/>
      <c r="J39" s="5"/>
      <c r="K39" s="5"/>
      <c r="L39" s="5"/>
    </row>
    <row r="40" spans="1:12" ht="12.75">
      <c r="A40" s="1" t="s">
        <v>61</v>
      </c>
      <c r="B40" s="7" t="s">
        <v>62</v>
      </c>
      <c r="D40" s="17" t="s">
        <v>63</v>
      </c>
      <c r="E40" s="5"/>
      <c r="F40" s="5"/>
      <c r="G40" s="5"/>
      <c r="H40" s="5"/>
      <c r="I40" s="5"/>
      <c r="J40" s="5"/>
      <c r="K40" s="5"/>
      <c r="L40" s="5"/>
    </row>
    <row r="41" spans="4:12" ht="12.75">
      <c r="D41" s="17"/>
      <c r="E41" s="5" t="s">
        <v>229</v>
      </c>
      <c r="F41" s="5"/>
      <c r="G41" s="5"/>
      <c r="H41" s="5"/>
      <c r="I41" s="5"/>
      <c r="J41" s="5"/>
      <c r="K41" s="5"/>
      <c r="L41" s="5"/>
    </row>
    <row r="42" spans="1:13" ht="12.75">
      <c r="A42" s="9"/>
      <c r="B42" s="10"/>
      <c r="C42" s="11"/>
      <c r="D42" s="12"/>
      <c r="E42" s="11"/>
      <c r="F42" s="11"/>
      <c r="G42" s="11"/>
      <c r="H42" s="11"/>
      <c r="I42" s="11"/>
      <c r="J42" s="11"/>
      <c r="K42" s="11"/>
      <c r="L42" s="11"/>
      <c r="M42" s="11"/>
    </row>
    <row r="43" spans="1:9" ht="12.75">
      <c r="A43" s="1" t="s">
        <v>64</v>
      </c>
      <c r="B43" s="7" t="s">
        <v>65</v>
      </c>
      <c r="D43" s="8" t="s">
        <v>66</v>
      </c>
      <c r="E43" s="5"/>
      <c r="F43" s="5"/>
      <c r="G43" s="5"/>
      <c r="H43" s="5"/>
      <c r="I43" s="5"/>
    </row>
    <row r="44" spans="1:9" ht="12.75">
      <c r="A44" s="1" t="s">
        <v>67</v>
      </c>
      <c r="B44" s="7" t="s">
        <v>68</v>
      </c>
      <c r="D44" s="8" t="s">
        <v>69</v>
      </c>
      <c r="E44" s="5"/>
      <c r="F44" s="5"/>
      <c r="G44" s="5"/>
      <c r="H44" s="5"/>
      <c r="I44" s="5"/>
    </row>
    <row r="45" spans="1:9" ht="12.75">
      <c r="A45" s="1" t="s">
        <v>70</v>
      </c>
      <c r="B45" s="7" t="s">
        <v>71</v>
      </c>
      <c r="D45" s="8" t="s">
        <v>72</v>
      </c>
      <c r="E45" s="5"/>
      <c r="F45" s="5"/>
      <c r="G45" s="5"/>
      <c r="H45" s="5"/>
      <c r="I45" s="5"/>
    </row>
    <row r="46" spans="1:13" ht="12.75">
      <c r="A46" s="13"/>
      <c r="B46" s="14"/>
      <c r="C46" s="15"/>
      <c r="D46" s="19"/>
      <c r="E46" s="16" t="s">
        <v>229</v>
      </c>
      <c r="F46" s="16"/>
      <c r="G46" s="16"/>
      <c r="H46" s="16"/>
      <c r="I46" s="16"/>
      <c r="J46" s="15"/>
      <c r="K46" s="15"/>
      <c r="L46" s="15"/>
      <c r="M46" s="15"/>
    </row>
    <row r="47" spans="4:9" ht="12.75">
      <c r="D47" s="5"/>
      <c r="E47" s="5"/>
      <c r="F47" s="5"/>
      <c r="G47" s="5"/>
      <c r="H47" s="5"/>
      <c r="I47" s="5"/>
    </row>
    <row r="48" spans="1:9" ht="12.75">
      <c r="A48" s="1" t="s">
        <v>73</v>
      </c>
      <c r="B48" s="7" t="s">
        <v>74</v>
      </c>
      <c r="D48" s="8" t="s">
        <v>75</v>
      </c>
      <c r="E48" s="5"/>
      <c r="F48" s="5"/>
      <c r="G48" s="5"/>
      <c r="H48" s="5"/>
      <c r="I48" s="5"/>
    </row>
    <row r="49" spans="1:9" ht="12.75">
      <c r="A49" s="1" t="s">
        <v>76</v>
      </c>
      <c r="B49" s="7" t="s">
        <v>77</v>
      </c>
      <c r="D49" s="8" t="s">
        <v>78</v>
      </c>
      <c r="E49" s="5"/>
      <c r="F49" s="5"/>
      <c r="G49" s="5"/>
      <c r="H49" s="5"/>
      <c r="I49" s="5"/>
    </row>
    <row r="50" spans="1:9" ht="12.75">
      <c r="A50" s="1" t="s">
        <v>79</v>
      </c>
      <c r="B50" s="7" t="s">
        <v>80</v>
      </c>
      <c r="D50" s="8" t="s">
        <v>81</v>
      </c>
      <c r="E50" s="5"/>
      <c r="F50" s="5"/>
      <c r="G50" s="5"/>
      <c r="H50" s="5"/>
      <c r="I50" s="5"/>
    </row>
    <row r="51" spans="4:9" ht="12.75">
      <c r="D51" s="8"/>
      <c r="E51" s="5" t="s">
        <v>229</v>
      </c>
      <c r="F51" s="5"/>
      <c r="G51" s="5"/>
      <c r="H51" s="5"/>
      <c r="I51" s="5"/>
    </row>
    <row r="52" spans="1:13" ht="12.75">
      <c r="A52" s="9"/>
      <c r="B52" s="10"/>
      <c r="C52" s="11"/>
      <c r="D52" s="12"/>
      <c r="E52" s="11"/>
      <c r="F52" s="11"/>
      <c r="G52" s="11"/>
      <c r="H52" s="11"/>
      <c r="I52" s="11"/>
      <c r="J52" s="11"/>
      <c r="K52" s="11"/>
      <c r="L52" s="11"/>
      <c r="M52" s="11"/>
    </row>
    <row r="53" spans="1:4" ht="12.75">
      <c r="A53" s="1" t="s">
        <v>82</v>
      </c>
      <c r="B53" s="7" t="s">
        <v>83</v>
      </c>
      <c r="D53" s="8" t="s">
        <v>84</v>
      </c>
    </row>
    <row r="54" spans="4:13" ht="12.75">
      <c r="D54" s="8"/>
      <c r="E54" s="7" t="s">
        <v>85</v>
      </c>
      <c r="F54" s="7"/>
      <c r="G54" s="7"/>
      <c r="H54" s="7"/>
      <c r="I54" s="7"/>
      <c r="J54" s="7"/>
      <c r="K54" s="7"/>
      <c r="L54" s="7"/>
      <c r="M54" s="7"/>
    </row>
    <row r="55" spans="1:13" ht="12.75">
      <c r="A55" s="13"/>
      <c r="B55" s="14"/>
      <c r="C55" s="15"/>
      <c r="D55" s="16"/>
      <c r="E55" s="15"/>
      <c r="F55" s="15"/>
      <c r="G55" s="15"/>
      <c r="H55" s="15"/>
      <c r="I55" s="15"/>
      <c r="J55" s="15"/>
      <c r="K55" s="15"/>
      <c r="L55" s="15"/>
      <c r="M55" s="15"/>
    </row>
    <row r="56" spans="1:13" ht="12.75">
      <c r="A56" s="20"/>
      <c r="B56" s="21"/>
      <c r="C56" s="22"/>
      <c r="D56" s="23"/>
      <c r="E56" s="22"/>
      <c r="F56" s="22"/>
      <c r="G56" s="22"/>
      <c r="H56" s="22"/>
      <c r="I56" s="22"/>
      <c r="J56" s="22"/>
      <c r="K56" s="22"/>
      <c r="L56" s="22"/>
      <c r="M56" s="22"/>
    </row>
    <row r="57" spans="1:13" ht="12.75">
      <c r="A57" s="1" t="s">
        <v>86</v>
      </c>
      <c r="B57" s="7" t="s">
        <v>87</v>
      </c>
      <c r="C57" s="22"/>
      <c r="D57" s="23"/>
      <c r="E57" s="22"/>
      <c r="F57" s="22"/>
      <c r="G57" s="22"/>
      <c r="H57" s="22"/>
      <c r="I57" s="22"/>
      <c r="J57" s="22"/>
      <c r="K57" s="22"/>
      <c r="L57" s="22"/>
      <c r="M57" s="22"/>
    </row>
    <row r="58" spans="1:13" ht="12.75">
      <c r="A58" s="1" t="s">
        <v>88</v>
      </c>
      <c r="B58" s="7" t="s">
        <v>89</v>
      </c>
      <c r="C58" s="22"/>
      <c r="D58" s="23"/>
      <c r="E58" s="22"/>
      <c r="F58" s="22"/>
      <c r="G58" s="22"/>
      <c r="H58" s="22"/>
      <c r="I58" s="22"/>
      <c r="J58" s="22"/>
      <c r="K58" s="22"/>
      <c r="L58" s="22"/>
      <c r="M58" s="22"/>
    </row>
    <row r="59" spans="1:13" ht="12.75">
      <c r="A59" s="1" t="s">
        <v>90</v>
      </c>
      <c r="B59" s="7" t="s">
        <v>91</v>
      </c>
      <c r="C59" s="22"/>
      <c r="D59" s="23"/>
      <c r="E59" s="22"/>
      <c r="F59" s="22"/>
      <c r="G59" s="22"/>
      <c r="H59" s="22"/>
      <c r="I59" s="22"/>
      <c r="J59" s="22"/>
      <c r="K59" s="22"/>
      <c r="L59" s="22"/>
      <c r="M59" s="22"/>
    </row>
    <row r="60" spans="1:13" ht="12.75">
      <c r="A60" s="20"/>
      <c r="B60" s="21"/>
      <c r="C60" s="22"/>
      <c r="D60" s="23"/>
      <c r="E60" s="22"/>
      <c r="F60" s="22"/>
      <c r="G60" s="22"/>
      <c r="H60" s="22"/>
      <c r="I60" s="22"/>
      <c r="J60" s="22"/>
      <c r="K60" s="22"/>
      <c r="L60" s="22"/>
      <c r="M60" s="22"/>
    </row>
    <row r="61" spans="1:2" ht="12.75">
      <c r="A61" s="1" t="s">
        <v>92</v>
      </c>
      <c r="B61" s="7" t="s">
        <v>93</v>
      </c>
    </row>
    <row r="62" spans="1:2" ht="12.75">
      <c r="A62" s="1" t="s">
        <v>94</v>
      </c>
      <c r="B62" s="7" t="s">
        <v>95</v>
      </c>
    </row>
    <row r="63" spans="1:2" ht="12.75">
      <c r="A63" s="1" t="s">
        <v>96</v>
      </c>
      <c r="B63" s="7" t="s">
        <v>97</v>
      </c>
    </row>
    <row r="64" spans="1:2" ht="12.75">
      <c r="A64" s="24" t="s">
        <v>98</v>
      </c>
      <c r="B64" s="7" t="s">
        <v>99</v>
      </c>
    </row>
    <row r="65" spans="1:2" ht="12.75">
      <c r="A65" s="24" t="s">
        <v>100</v>
      </c>
      <c r="B65" s="7" t="s">
        <v>101</v>
      </c>
    </row>
    <row r="66" spans="1:2" ht="12.75">
      <c r="A66" s="24" t="s">
        <v>102</v>
      </c>
      <c r="B66" s="7" t="s">
        <v>103</v>
      </c>
    </row>
  </sheetData>
  <hyperlinks>
    <hyperlink ref="B3" location="'Intake UG UKEU'!A1" display="Intake UG UKEU"/>
    <hyperlink ref="B5" location="'Intake UG Total'!A1" display="Intake UG Total"/>
    <hyperlink ref="B15" location="'Pop UG UKEU'!A1" display="Pop UG UKEU"/>
    <hyperlink ref="B16" location="'Pop UG Int'!A1" display="Pop UG Int"/>
    <hyperlink ref="B17" location="'Pop UG Total'!A1" display="Pop UG Total"/>
    <hyperlink ref="B21" location="'FT PGT UKEU'!A1" display="FT PGT UKEU"/>
    <hyperlink ref="B22" location="'FT PGT Int'!A1" display="FT PGT Int"/>
    <hyperlink ref="B23" location="'FT PGT Total'!A1" display="FT PGT Total"/>
    <hyperlink ref="B28" location="'Intake PT PGT Int'!A1" display="PT PGT Int"/>
    <hyperlink ref="B29" location="'Intake PT PGT Total'!A1" display="Intake PT PGT Total"/>
    <hyperlink ref="B32" location="'FT PGR UKEU'!A1" display="FT PGR UKEU"/>
    <hyperlink ref="B27" location="'Intake PT PGT UKEU'!A1" display="Intake PT PGT UKEU"/>
    <hyperlink ref="B33" location="'FT PGR Int'!A1" display="FT PGR Int"/>
    <hyperlink ref="B34" location="'FT PGR Total'!A1" display="FT PGR Total"/>
    <hyperlink ref="B38" location="'PT PGR UKEU '!A1" display="PT PGR UKEU"/>
    <hyperlink ref="B39" location="'PT PGR Int '!A1" display="PT PGR Int"/>
    <hyperlink ref="B40" location="'PT PGR Total '!A1" display="PT PGR Total"/>
    <hyperlink ref="B43" location="'Intake FT PGR UKEU'!A1" display="Intake FT PGR UK/EU"/>
    <hyperlink ref="B44" location="'Intake FT PGR Int'!A1" display="Intake FT PGR Int"/>
    <hyperlink ref="B45" location="'Intake FT PGR Total'!A1" display="Intake FT PGR Total"/>
    <hyperlink ref="B48" location="'Intake PT PGR UKEU'!A1" display="Intake PT PGR UK/EU"/>
    <hyperlink ref="B49" location="'Intake PT PGR Int '!A1" display="Intake PT PGR Int"/>
    <hyperlink ref="B50" location="'Intake PT PGR Total'!A1" display="Intake PT PGR Total"/>
    <hyperlink ref="B53" location="'PGR Intake targets'!A1" display="PGR FT+PT Total"/>
    <hyperlink ref="E54" location="'PGR Intake Target Note'!A1" display="Annual target data are also included (notes re targets are found on the last sheet in the workbook)"/>
    <hyperlink ref="B61" location="'R&amp;P Report Home UG Intakes'!A1" display="R&amp;P Rpt UG UK/EU Intake"/>
    <hyperlink ref="B62" location="'R&amp;P Report Int UG Intakes'!A1" display="R&amp;P Rpt UG Int Intake"/>
    <hyperlink ref="B63" location="'R&amp;P Report UG Total'!A1" display="R&amp;P Rpt UG Total Intake"/>
    <hyperlink ref="B64" location="'R&amp;P Report Home PGT'!A1" display="R&amp;P Rpt PGT UK/EU Intake"/>
    <hyperlink ref="B65" location="'R&amp;P Report Int PGT'!A1" display="R&amp;P Rpt PGT Int Intake"/>
    <hyperlink ref="B66" location="'R&amp;P Report PGT Total'!A1" display="R&amp;P Rpt PGT Total Intake"/>
    <hyperlink ref="B4" location="'Intake UG Int'!A1" display="Intake UG Int"/>
    <hyperlink ref="B9" location="'Yr 1 UG UKEU'!A1" display="FT UGYear One UKEU"/>
    <hyperlink ref="B10" location="'Yr 1 UG Int'!A1" display="FT UGYear One Int"/>
    <hyperlink ref="B11" location="'Yr 1 UG Total'!A1" display="FT UGYear One Total"/>
    <hyperlink ref="B57" location="'ENG Fac Summary'!A1" display="Engineering Faculty Summary"/>
    <hyperlink ref="B58" location="'SCI Fac Summary'!A1" display="Science Faculty Summary"/>
    <hyperlink ref="B59" location="'SSH Fac Summary'!A1" display="SSH Faculty Summary"/>
  </hyperlink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  <headerFooter alignWithMargins="0">
    <oddFooter>&amp;L&amp;"Arial,Regular"&amp;10&amp;F&amp;A&amp;C&amp;"Arial,Regular"&amp;10Early Student Numbers 2005/06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workbookViewId="0" topLeftCell="A10">
      <selection activeCell="B14" sqref="B14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1.125" style="26" customWidth="1"/>
    <col min="4" max="4" width="9.375" style="26" customWidth="1"/>
    <col min="5" max="5" width="9.00390625" style="26" customWidth="1"/>
    <col min="6" max="6" width="2.875" style="27" customWidth="1"/>
    <col min="7" max="7" width="9.00390625" style="28" customWidth="1"/>
    <col min="8" max="8" width="9.00390625" style="26" customWidth="1"/>
    <col min="9" max="9" width="2.625" style="26" customWidth="1"/>
    <col min="10" max="16384" width="9.00390625" style="26" customWidth="1"/>
  </cols>
  <sheetData>
    <row r="1" ht="15">
      <c r="A1" s="25" t="s">
        <v>249</v>
      </c>
    </row>
    <row r="3" spans="7:8" ht="12.75">
      <c r="G3" s="97" t="s">
        <v>104</v>
      </c>
      <c r="H3" s="97"/>
    </row>
    <row r="4" spans="1:10" ht="63.75">
      <c r="A4" s="30" t="s">
        <v>105</v>
      </c>
      <c r="B4" s="31" t="s">
        <v>106</v>
      </c>
      <c r="C4" s="32" t="s">
        <v>107</v>
      </c>
      <c r="D4" s="33" t="s">
        <v>108</v>
      </c>
      <c r="E4" s="34" t="s">
        <v>109</v>
      </c>
      <c r="F4" s="35"/>
      <c r="G4" s="36" t="s">
        <v>216</v>
      </c>
      <c r="H4" s="37" t="s">
        <v>208</v>
      </c>
      <c r="J4" s="38" t="s">
        <v>112</v>
      </c>
    </row>
    <row r="5" spans="1:10" ht="12.75">
      <c r="A5" s="39" t="s">
        <v>113</v>
      </c>
      <c r="B5" s="40">
        <f>'Pop UG UKEU'!B5+'Pop UG Int'!B5</f>
        <v>493</v>
      </c>
      <c r="C5" s="40">
        <f>'Pop UG UKEU'!C5+'Pop UG Int'!C5</f>
        <v>0</v>
      </c>
      <c r="D5" s="41">
        <f>'Pop UG UKEU'!D5+'Pop UG Int'!D5</f>
        <v>5</v>
      </c>
      <c r="E5" s="42">
        <f>SUM(B5:D5)</f>
        <v>498</v>
      </c>
      <c r="F5" s="43"/>
      <c r="G5" s="44">
        <f>'Pop UG UKEU'!G5+'Pop UG Int'!G5</f>
        <v>463</v>
      </c>
      <c r="H5" s="45">
        <f>'Pop UG UKEU'!H5+'Pop UG Int'!H5</f>
        <v>454</v>
      </c>
      <c r="J5" s="46">
        <f>'Pop UG UKEU'!J5+'Pop UG Int'!J5</f>
        <v>0</v>
      </c>
    </row>
    <row r="6" spans="1:10" ht="12.75">
      <c r="A6" s="39" t="s">
        <v>114</v>
      </c>
      <c r="B6" s="40">
        <f>'Pop UG UKEU'!B6+'Pop UG Int'!B6</f>
        <v>190</v>
      </c>
      <c r="C6" s="40">
        <f>'Pop UG UKEU'!C6+'Pop UG Int'!C6</f>
        <v>0</v>
      </c>
      <c r="D6" s="41">
        <f>'Pop UG UKEU'!D6+'Pop UG Int'!D6</f>
        <v>4</v>
      </c>
      <c r="E6" s="42">
        <f>SUM(B6:D6)</f>
        <v>194</v>
      </c>
      <c r="F6" s="43"/>
      <c r="G6" s="44">
        <f>'Pop UG UKEU'!G6+'Pop UG Int'!G6</f>
        <v>194</v>
      </c>
      <c r="H6" s="45">
        <f>'Pop UG UKEU'!H6+'Pop UG Int'!H6</f>
        <v>174</v>
      </c>
      <c r="J6" s="46">
        <f>'Pop UG UKEU'!J6+'Pop UG Int'!J6</f>
        <v>0</v>
      </c>
    </row>
    <row r="7" spans="1:10" ht="12.75">
      <c r="A7" s="39" t="s">
        <v>115</v>
      </c>
      <c r="B7" s="40">
        <f>'Pop UG UKEU'!B7+'Pop UG Int'!B7</f>
        <v>747</v>
      </c>
      <c r="C7" s="40">
        <f>'Pop UG UKEU'!C7+'Pop UG Int'!C7</f>
        <v>7</v>
      </c>
      <c r="D7" s="41">
        <f>'Pop UG UKEU'!D7+'Pop UG Int'!D7</f>
        <v>0</v>
      </c>
      <c r="E7" s="42">
        <f>SUM(B7:D7)</f>
        <v>754</v>
      </c>
      <c r="F7" s="43"/>
      <c r="G7" s="44">
        <f>'Pop UG UKEU'!G7+'Pop UG Int'!G7</f>
        <v>725</v>
      </c>
      <c r="H7" s="45">
        <f>'Pop UG UKEU'!H7+'Pop UG Int'!H7</f>
        <v>733</v>
      </c>
      <c r="J7" s="46">
        <f>'Pop UG UKEU'!J7+'Pop UG Int'!J7</f>
        <v>0</v>
      </c>
    </row>
    <row r="8" spans="1:10" ht="12.75">
      <c r="A8" s="39" t="s">
        <v>116</v>
      </c>
      <c r="B8" s="40">
        <f>'Pop UG UKEU'!B8+'Pop UG Int'!B8</f>
        <v>410</v>
      </c>
      <c r="C8" s="40">
        <f>'Pop UG UKEU'!C8+'Pop UG Int'!C8</f>
        <v>0</v>
      </c>
      <c r="D8" s="41">
        <f>'Pop UG UKEU'!D8+'Pop UG Int'!D8</f>
        <v>27</v>
      </c>
      <c r="E8" s="42">
        <f>SUM(B8:D8)</f>
        <v>437</v>
      </c>
      <c r="F8" s="43"/>
      <c r="G8" s="44">
        <f>'Pop UG UKEU'!G8+'Pop UG Int'!G8</f>
        <v>409</v>
      </c>
      <c r="H8" s="45">
        <f>'Pop UG UKEU'!H8+'Pop UG Int'!H8</f>
        <v>442</v>
      </c>
      <c r="J8" s="46">
        <f>'Pop UG UKEU'!J8+'Pop UG Int'!J8</f>
        <v>0</v>
      </c>
    </row>
    <row r="9" spans="1:10" ht="12.75">
      <c r="A9" s="39" t="s">
        <v>118</v>
      </c>
      <c r="B9" s="40">
        <f>'Pop UG UKEU'!B9+'Pop UG Int'!B9</f>
        <v>757</v>
      </c>
      <c r="C9" s="40">
        <f>'Pop UG UKEU'!C9+'Pop UG Int'!C9</f>
        <v>3</v>
      </c>
      <c r="D9" s="41">
        <f>'Pop UG UKEU'!D9+'Pop UG Int'!D9</f>
        <v>55</v>
      </c>
      <c r="E9" s="42">
        <f>SUM(B9:D9)</f>
        <v>815</v>
      </c>
      <c r="F9" s="43"/>
      <c r="G9" s="44">
        <f>'Pop UG UKEU'!G9+'Pop UG Int'!G9</f>
        <v>783</v>
      </c>
      <c r="H9" s="45">
        <f>'Pop UG UKEU'!H9+'Pop UG Int'!H9</f>
        <v>808</v>
      </c>
      <c r="J9" s="46">
        <f>'Pop UG UKEU'!J9+'Pop UG Int'!J9</f>
        <v>1</v>
      </c>
    </row>
    <row r="10" spans="1:10" s="28" customFormat="1" ht="12.75">
      <c r="A10" s="47" t="s">
        <v>119</v>
      </c>
      <c r="B10" s="48">
        <f>SUM(B5:B9)</f>
        <v>2597</v>
      </c>
      <c r="C10" s="48">
        <f>SUM(C5:C9)</f>
        <v>10</v>
      </c>
      <c r="D10" s="49">
        <f>SUM(D3:D9)</f>
        <v>91</v>
      </c>
      <c r="E10" s="50">
        <f>SUM(E5:E9)</f>
        <v>2698</v>
      </c>
      <c r="F10" s="51"/>
      <c r="G10" s="44">
        <f>SUM(G5:G9)</f>
        <v>2574</v>
      </c>
      <c r="H10" s="52">
        <f>SUM(H5:H9)</f>
        <v>2611</v>
      </c>
      <c r="J10" s="53">
        <f>SUM(J5:J9)</f>
        <v>1</v>
      </c>
    </row>
    <row r="11" spans="1:10" ht="8.25" customHeight="1">
      <c r="A11" s="39"/>
      <c r="B11" s="40"/>
      <c r="C11" s="40"/>
      <c r="D11" s="41"/>
      <c r="E11" s="42"/>
      <c r="F11" s="43"/>
      <c r="G11" s="44"/>
      <c r="H11" s="45"/>
      <c r="J11" s="62"/>
    </row>
    <row r="12" spans="1:10" ht="12.75">
      <c r="A12" s="39" t="s">
        <v>120</v>
      </c>
      <c r="B12" s="40">
        <f>'Pop UG UKEU'!B12+'Pop UG Int'!B12</f>
        <v>254</v>
      </c>
      <c r="C12" s="40">
        <f>'Pop UG UKEU'!C12+'Pop UG Int'!C12</f>
        <v>1</v>
      </c>
      <c r="D12" s="41">
        <f>'Pop UG UKEU'!D12+'Pop UG Int'!D12</f>
        <v>22</v>
      </c>
      <c r="E12" s="42">
        <f aca="true" t="shared" si="0" ref="E12:E18">SUM(B12:D12)</f>
        <v>277</v>
      </c>
      <c r="F12" s="43"/>
      <c r="G12" s="44">
        <f>'Pop UG UKEU'!G12+'Pop UG Int'!G12</f>
        <v>284</v>
      </c>
      <c r="H12" s="45">
        <f>'Pop UG UKEU'!H12+'Pop UG Int'!H12</f>
        <v>244</v>
      </c>
      <c r="J12" s="46">
        <f>'Pop UG UKEU'!J12+'Pop UG Int'!J12</f>
        <v>0</v>
      </c>
    </row>
    <row r="13" spans="1:10" ht="12.75">
      <c r="A13" s="39" t="s">
        <v>121</v>
      </c>
      <c r="B13" s="40">
        <f>'Pop UG UKEU'!B13+'Pop UG Int'!B13</f>
        <v>478</v>
      </c>
      <c r="C13" s="40">
        <f>'Pop UG UKEU'!C13+'Pop UG Int'!C13</f>
        <v>6</v>
      </c>
      <c r="D13" s="41">
        <f>'Pop UG UKEU'!D13+'Pop UG Int'!D13</f>
        <v>7</v>
      </c>
      <c r="E13" s="42">
        <f t="shared" si="0"/>
        <v>491</v>
      </c>
      <c r="F13" s="43"/>
      <c r="G13" s="44">
        <f>'Pop UG UKEU'!G13+'Pop UG Int'!G13</f>
        <v>455</v>
      </c>
      <c r="H13" s="45">
        <f>'Pop UG UKEU'!H13+'Pop UG Int'!H13</f>
        <v>551</v>
      </c>
      <c r="J13" s="46">
        <f>'Pop UG UKEU'!J13+'Pop UG Int'!J13</f>
        <v>3</v>
      </c>
    </row>
    <row r="14" spans="1:10" ht="12.75">
      <c r="A14" s="39" t="s">
        <v>122</v>
      </c>
      <c r="B14" s="40">
        <f>'Pop UG UKEU'!B14+'Pop UG Int'!B14</f>
        <v>491</v>
      </c>
      <c r="C14" s="40">
        <f>'Pop UG UKEU'!C14+'Pop UG Int'!C14</f>
        <v>1</v>
      </c>
      <c r="D14" s="41">
        <f>'Pop UG UKEU'!D14+'Pop UG Int'!D14</f>
        <v>0</v>
      </c>
      <c r="E14" s="42">
        <f t="shared" si="0"/>
        <v>492</v>
      </c>
      <c r="F14" s="43"/>
      <c r="G14" s="44">
        <f>'Pop UG UKEU'!G14+'Pop UG Int'!G14</f>
        <v>501</v>
      </c>
      <c r="H14" s="45">
        <f>'Pop UG UKEU'!H14+'Pop UG Int'!H14</f>
        <v>454</v>
      </c>
      <c r="J14" s="46">
        <f>'Pop UG UKEU'!J14+'Pop UG Int'!J14</f>
        <v>0</v>
      </c>
    </row>
    <row r="15" spans="1:10" ht="12.75">
      <c r="A15" s="39" t="s">
        <v>123</v>
      </c>
      <c r="B15" s="40">
        <f>'Pop UG UKEU'!B15+'Pop UG Int'!B15</f>
        <v>388</v>
      </c>
      <c r="C15" s="40">
        <f>'Pop UG UKEU'!C15+'Pop UG Int'!C15</f>
        <v>1</v>
      </c>
      <c r="D15" s="41">
        <f>'Pop UG UKEU'!D15+'Pop UG Int'!D15</f>
        <v>1</v>
      </c>
      <c r="E15" s="42">
        <f t="shared" si="0"/>
        <v>390</v>
      </c>
      <c r="F15" s="43"/>
      <c r="G15" s="44">
        <f>'Pop UG UKEU'!G15+'Pop UG Int'!G15</f>
        <v>396</v>
      </c>
      <c r="H15" s="45">
        <f>'Pop UG UKEU'!H15+'Pop UG Int'!H15</f>
        <v>380</v>
      </c>
      <c r="J15" s="46">
        <f>'Pop UG UKEU'!J15+'Pop UG Int'!J15</f>
        <v>0</v>
      </c>
    </row>
    <row r="16" spans="1:10" ht="12.75">
      <c r="A16" s="39" t="s">
        <v>124</v>
      </c>
      <c r="B16" s="40">
        <f>'Pop UG UKEU'!B16+'Pop UG Int'!B16</f>
        <v>170</v>
      </c>
      <c r="C16" s="40">
        <f>'Pop UG UKEU'!C16+'Pop UG Int'!C16</f>
        <v>1</v>
      </c>
      <c r="D16" s="41">
        <f>'Pop UG UKEU'!D16+'Pop UG Int'!D16</f>
        <v>2</v>
      </c>
      <c r="E16" s="42">
        <f t="shared" si="0"/>
        <v>173</v>
      </c>
      <c r="F16" s="43"/>
      <c r="G16" s="44">
        <f>'Pop UG UKEU'!G16+'Pop UG Int'!G16</f>
        <v>140</v>
      </c>
      <c r="H16" s="45">
        <f>'Pop UG UKEU'!H16+'Pop UG Int'!H16</f>
        <v>130</v>
      </c>
      <c r="J16" s="46">
        <f>'Pop UG UKEU'!J16+'Pop UG Int'!J16</f>
        <v>1</v>
      </c>
    </row>
    <row r="17" spans="1:10" ht="12.75">
      <c r="A17" s="39" t="s">
        <v>125</v>
      </c>
      <c r="B17" s="40">
        <f>'Pop UG UKEU'!B17+'Pop UG Int'!B17</f>
        <v>441</v>
      </c>
      <c r="C17" s="40">
        <f>'Pop UG UKEU'!C17+'Pop UG Int'!C17</f>
        <v>0</v>
      </c>
      <c r="D17" s="41">
        <f>'Pop UG UKEU'!D17+'Pop UG Int'!D17</f>
        <v>4</v>
      </c>
      <c r="E17" s="42">
        <f t="shared" si="0"/>
        <v>445</v>
      </c>
      <c r="F17" s="43"/>
      <c r="G17" s="44">
        <f>'Pop UG UKEU'!G17+'Pop UG Int'!G17</f>
        <v>425</v>
      </c>
      <c r="H17" s="45">
        <f>'Pop UG UKEU'!H17+'Pop UG Int'!H17</f>
        <v>391</v>
      </c>
      <c r="J17" s="46">
        <f>'Pop UG UKEU'!J17+'Pop UG Int'!J17</f>
        <v>1</v>
      </c>
    </row>
    <row r="18" spans="1:10" ht="12.75">
      <c r="A18" s="39" t="s">
        <v>126</v>
      </c>
      <c r="B18" s="40">
        <f>'Pop UG UKEU'!B18+'Pop UG Int'!B18</f>
        <v>169</v>
      </c>
      <c r="C18" s="40">
        <f>'Pop UG UKEU'!C18+'Pop UG Int'!C18</f>
        <v>1</v>
      </c>
      <c r="D18" s="41">
        <f>'Pop UG UKEU'!D18+'Pop UG Int'!D18</f>
        <v>6</v>
      </c>
      <c r="E18" s="42">
        <f t="shared" si="0"/>
        <v>176</v>
      </c>
      <c r="F18" s="43"/>
      <c r="G18" s="44">
        <f>'Pop UG UKEU'!G18+'Pop UG Int'!G18</f>
        <v>163</v>
      </c>
      <c r="H18" s="45">
        <f>'Pop UG UKEU'!H18+'Pop UG Int'!H18</f>
        <v>143</v>
      </c>
      <c r="J18" s="46">
        <f>'Pop UG UKEU'!J18+'Pop UG Int'!J18</f>
        <v>0</v>
      </c>
    </row>
    <row r="19" spans="1:10" s="28" customFormat="1" ht="12.75">
      <c r="A19" s="47" t="s">
        <v>127</v>
      </c>
      <c r="B19" s="48">
        <f>SUM(B12:B18)</f>
        <v>2391</v>
      </c>
      <c r="C19" s="48">
        <f>SUM(C12:C18)</f>
        <v>11</v>
      </c>
      <c r="D19" s="49">
        <f>SUM(D12:D18)</f>
        <v>42</v>
      </c>
      <c r="E19" s="50">
        <f>SUM(E12:E18)</f>
        <v>2444</v>
      </c>
      <c r="F19" s="51"/>
      <c r="G19" s="44">
        <f>SUM(G12:G18)</f>
        <v>2364</v>
      </c>
      <c r="H19" s="52">
        <f>SUM(H12:H18)</f>
        <v>2293</v>
      </c>
      <c r="J19" s="53">
        <f>SUM(J12:J18)</f>
        <v>5</v>
      </c>
    </row>
    <row r="20" spans="1:10" ht="8.25" customHeight="1">
      <c r="A20" s="39"/>
      <c r="B20" s="40"/>
      <c r="C20" s="40"/>
      <c r="D20" s="41"/>
      <c r="E20" s="42"/>
      <c r="F20" s="43"/>
      <c r="G20" s="44"/>
      <c r="H20" s="45"/>
      <c r="J20" s="62"/>
    </row>
    <row r="21" spans="1:10" ht="12.75">
      <c r="A21" s="39" t="s">
        <v>128</v>
      </c>
      <c r="B21" s="40">
        <f>'Pop UG UKEU'!B21+'Pop UG Int'!B21</f>
        <v>1069</v>
      </c>
      <c r="C21" s="40">
        <f>'Pop UG UKEU'!C21+'Pop UG Int'!C21</f>
        <v>4</v>
      </c>
      <c r="D21" s="41">
        <f>'Pop UG UKEU'!D21+'Pop UG Int'!D21</f>
        <v>0</v>
      </c>
      <c r="E21" s="42">
        <f aca="true" t="shared" si="1" ref="E21:E29">SUM(B21:D21)</f>
        <v>1073</v>
      </c>
      <c r="F21" s="43"/>
      <c r="G21" s="44">
        <f>'Pop UG UKEU'!G21+'Pop UG Int'!G21</f>
        <v>1044</v>
      </c>
      <c r="H21" s="45">
        <f>'Pop UG UKEU'!H21+'Pop UG Int'!H21</f>
        <v>1081</v>
      </c>
      <c r="J21" s="46">
        <f>'Pop UG UKEU'!J21+'Pop UG Int'!J21</f>
        <v>0</v>
      </c>
    </row>
    <row r="22" spans="1:10" ht="12.75">
      <c r="A22" s="39" t="s">
        <v>129</v>
      </c>
      <c r="B22" s="40">
        <f>'Pop UG UKEU'!B22+'Pop UG Int'!B22</f>
        <v>406</v>
      </c>
      <c r="C22" s="40">
        <f>'Pop UG UKEU'!C22+'Pop UG Int'!C22</f>
        <v>0</v>
      </c>
      <c r="D22" s="41">
        <f>'Pop UG UKEU'!D22+'Pop UG Int'!D22</f>
        <v>1</v>
      </c>
      <c r="E22" s="42">
        <f t="shared" si="1"/>
        <v>407</v>
      </c>
      <c r="F22" s="43"/>
      <c r="G22" s="44">
        <f>'Pop UG UKEU'!G22+'Pop UG Int'!G22</f>
        <v>429</v>
      </c>
      <c r="H22" s="45">
        <f>'Pop UG UKEU'!H22+'Pop UG Int'!H22</f>
        <v>414</v>
      </c>
      <c r="J22" s="46">
        <f>'Pop UG UKEU'!J22+'Pop UG Int'!J22</f>
        <v>0</v>
      </c>
    </row>
    <row r="23" spans="1:10" ht="12.75">
      <c r="A23" s="39" t="s">
        <v>130</v>
      </c>
      <c r="B23" s="40">
        <f>'Pop UG UKEU'!B23+'Pop UG Int'!B23</f>
        <v>453</v>
      </c>
      <c r="C23" s="40">
        <f>'Pop UG UKEU'!C23+'Pop UG Int'!C23</f>
        <v>2</v>
      </c>
      <c r="D23" s="41">
        <f>'Pop UG UKEU'!D23+'Pop UG Int'!D23</f>
        <v>0</v>
      </c>
      <c r="E23" s="42">
        <f t="shared" si="1"/>
        <v>455</v>
      </c>
      <c r="F23" s="43"/>
      <c r="G23" s="44">
        <f>'Pop UG UKEU'!G23+'Pop UG Int'!G23</f>
        <v>407</v>
      </c>
      <c r="H23" s="45">
        <f>'Pop UG UKEU'!H23+'Pop UG Int'!H23</f>
        <v>426</v>
      </c>
      <c r="J23" s="46">
        <f>'Pop UG UKEU'!J23+'Pop UG Int'!J23</f>
        <v>0</v>
      </c>
    </row>
    <row r="24" spans="1:10" ht="12.75">
      <c r="A24" s="39" t="s">
        <v>131</v>
      </c>
      <c r="B24" s="40">
        <f>'Pop UG UKEU'!B24+'Pop UG Int'!B24</f>
        <v>457</v>
      </c>
      <c r="C24" s="40">
        <f>'Pop UG UKEU'!C24+'Pop UG Int'!C24</f>
        <v>2</v>
      </c>
      <c r="D24" s="41">
        <f>'Pop UG UKEU'!D24+'Pop UG Int'!D24</f>
        <v>0</v>
      </c>
      <c r="E24" s="42">
        <f t="shared" si="1"/>
        <v>459</v>
      </c>
      <c r="F24" s="43"/>
      <c r="G24" s="44">
        <f>'Pop UG UKEU'!G24+'Pop UG Int'!G24</f>
        <v>468</v>
      </c>
      <c r="H24" s="45">
        <f>'Pop UG UKEU'!H24+'Pop UG Int'!H24</f>
        <v>446</v>
      </c>
      <c r="J24" s="46">
        <f>'Pop UG UKEU'!J24+'Pop UG Int'!J24</f>
        <v>2</v>
      </c>
    </row>
    <row r="25" spans="1:10" ht="12.75">
      <c r="A25" s="39" t="s">
        <v>132</v>
      </c>
      <c r="B25" s="40">
        <f>'Pop UG UKEU'!B25+'Pop UG Int'!B25</f>
        <v>478</v>
      </c>
      <c r="C25" s="40">
        <f>'Pop UG UKEU'!C25+'Pop UG Int'!C25</f>
        <v>0</v>
      </c>
      <c r="D25" s="41">
        <f>'Pop UG UKEU'!D25+'Pop UG Int'!D25</f>
        <v>0</v>
      </c>
      <c r="E25" s="42">
        <f t="shared" si="1"/>
        <v>478</v>
      </c>
      <c r="F25" s="43"/>
      <c r="G25" s="44">
        <f>'Pop UG UKEU'!G25+'Pop UG Int'!G25</f>
        <v>452</v>
      </c>
      <c r="H25" s="45">
        <f>'Pop UG UKEU'!H25+'Pop UG Int'!H25</f>
        <v>448</v>
      </c>
      <c r="J25" s="46">
        <f>'Pop UG UKEU'!J25+'Pop UG Int'!J25</f>
        <v>0</v>
      </c>
    </row>
    <row r="26" spans="1:10" ht="12.75">
      <c r="A26" s="39" t="s">
        <v>133</v>
      </c>
      <c r="B26" s="40">
        <f>'Pop UG UKEU'!B26+'Pop UG Int'!B26</f>
        <v>848</v>
      </c>
      <c r="C26" s="40">
        <f>'Pop UG UKEU'!C26+'Pop UG Int'!C26</f>
        <v>0</v>
      </c>
      <c r="D26" s="41">
        <f>'Pop UG UKEU'!D26+'Pop UG Int'!D26</f>
        <v>0</v>
      </c>
      <c r="E26" s="42">
        <f t="shared" si="1"/>
        <v>848</v>
      </c>
      <c r="F26" s="43"/>
      <c r="G26" s="44">
        <f>'Pop UG UKEU'!G26+'Pop UG Int'!G26</f>
        <v>868</v>
      </c>
      <c r="H26" s="45">
        <f>'Pop UG UKEU'!H26+'Pop UG Int'!H26</f>
        <v>856</v>
      </c>
      <c r="J26" s="46">
        <f>'Pop UG UKEU'!J26+'Pop UG Int'!J26</f>
        <v>0</v>
      </c>
    </row>
    <row r="27" spans="1:10" ht="12.75">
      <c r="A27" s="39" t="s">
        <v>134</v>
      </c>
      <c r="B27" s="40">
        <f>'Pop UG UKEU'!B27+'Pop UG Int'!B27</f>
        <v>442</v>
      </c>
      <c r="C27" s="40">
        <f>'Pop UG UKEU'!C27+'Pop UG Int'!C27</f>
        <v>2</v>
      </c>
      <c r="D27" s="41">
        <f>'Pop UG UKEU'!D27+'Pop UG Int'!D27</f>
        <v>0</v>
      </c>
      <c r="E27" s="42">
        <f t="shared" si="1"/>
        <v>444</v>
      </c>
      <c r="F27" s="43"/>
      <c r="G27" s="44">
        <f>'Pop UG UKEU'!G27+'Pop UG Int'!G27</f>
        <v>408</v>
      </c>
      <c r="H27" s="45">
        <f>'Pop UG UKEU'!H27+'Pop UG Int'!H27</f>
        <v>390</v>
      </c>
      <c r="J27" s="46">
        <f>'Pop UG UKEU'!J27+'Pop UG Int'!J27</f>
        <v>0</v>
      </c>
    </row>
    <row r="28" spans="1:10" ht="12.75">
      <c r="A28" s="39" t="s">
        <v>135</v>
      </c>
      <c r="B28" s="40">
        <f>'Pop UG UKEU'!B28+'Pop UG Int'!B28</f>
        <v>652</v>
      </c>
      <c r="C28" s="40">
        <f>'Pop UG UKEU'!C28+'Pop UG Int'!C28</f>
        <v>1</v>
      </c>
      <c r="D28" s="41">
        <f>'Pop UG UKEU'!D28+'Pop UG Int'!D28</f>
        <v>0</v>
      </c>
      <c r="E28" s="42">
        <f t="shared" si="1"/>
        <v>653</v>
      </c>
      <c r="F28" s="43"/>
      <c r="G28" s="44">
        <f>'Pop UG UKEU'!G28+'Pop UG Int'!G28</f>
        <v>671</v>
      </c>
      <c r="H28" s="45">
        <f>'Pop UG UKEU'!H28+'Pop UG Int'!H28</f>
        <v>688</v>
      </c>
      <c r="J28" s="46">
        <f>'Pop UG UKEU'!J28+'Pop UG Int'!J28</f>
        <v>0</v>
      </c>
    </row>
    <row r="29" spans="1:10" ht="12.75">
      <c r="A29" s="39" t="s">
        <v>136</v>
      </c>
      <c r="B29" s="40">
        <f>'Pop UG UKEU'!B29+'Pop UG Int'!B29</f>
        <v>499</v>
      </c>
      <c r="C29" s="40">
        <f>'Pop UG UKEU'!C29+'Pop UG Int'!C29</f>
        <v>4</v>
      </c>
      <c r="D29" s="41">
        <f>'Pop UG UKEU'!D29+'Pop UG Int'!D29</f>
        <v>0</v>
      </c>
      <c r="E29" s="42">
        <f t="shared" si="1"/>
        <v>503</v>
      </c>
      <c r="F29" s="43"/>
      <c r="G29" s="44">
        <f>'Pop UG UKEU'!G29+'Pop UG Int'!G29</f>
        <v>490</v>
      </c>
      <c r="H29" s="45">
        <f>'Pop UG UKEU'!H29+'Pop UG Int'!H29</f>
        <v>497</v>
      </c>
      <c r="J29" s="46">
        <f>'Pop UG UKEU'!J29+'Pop UG Int'!J29</f>
        <v>0</v>
      </c>
    </row>
    <row r="30" spans="1:10" s="28" customFormat="1" ht="12.75">
      <c r="A30" s="47" t="s">
        <v>137</v>
      </c>
      <c r="B30" s="48">
        <f>SUM(B21:B29)</f>
        <v>5304</v>
      </c>
      <c r="C30" s="48">
        <f>SUM(C21:C29)</f>
        <v>15</v>
      </c>
      <c r="D30" s="49">
        <f>SUM(D21:D29)</f>
        <v>1</v>
      </c>
      <c r="E30" s="50">
        <f>SUM(E21:E29)</f>
        <v>5320</v>
      </c>
      <c r="F30" s="51"/>
      <c r="G30" s="44">
        <f>SUM(G21:G29)</f>
        <v>5237</v>
      </c>
      <c r="H30" s="52">
        <f>SUM(H21:H29)</f>
        <v>5246</v>
      </c>
      <c r="J30" s="53">
        <f>SUM(J21:J29)</f>
        <v>2</v>
      </c>
    </row>
    <row r="31" spans="2:8" s="54" customFormat="1" ht="12.75">
      <c r="B31" s="51"/>
      <c r="C31" s="51"/>
      <c r="D31" s="55"/>
      <c r="E31" s="51"/>
      <c r="F31" s="51"/>
      <c r="G31" s="51"/>
      <c r="H31" s="55"/>
    </row>
    <row r="32" spans="1:10" s="28" customFormat="1" ht="12.75">
      <c r="A32" s="47" t="s">
        <v>138</v>
      </c>
      <c r="B32" s="48">
        <f>B30+B19+B10</f>
        <v>10292</v>
      </c>
      <c r="C32" s="48">
        <f>C30+C19+C10</f>
        <v>36</v>
      </c>
      <c r="D32" s="49">
        <f>D30+D19+D10</f>
        <v>134</v>
      </c>
      <c r="E32" s="50">
        <f>E30+E19+E10</f>
        <v>10462</v>
      </c>
      <c r="F32" s="51"/>
      <c r="G32" s="56">
        <f>G30+G19+G10</f>
        <v>10175</v>
      </c>
      <c r="H32" s="52">
        <f>H30+H19+H10</f>
        <v>10150</v>
      </c>
      <c r="J32" s="53">
        <f>J30+J19+J10</f>
        <v>8</v>
      </c>
    </row>
    <row r="33" ht="12.75">
      <c r="D33" s="57"/>
    </row>
    <row r="35" ht="12.75">
      <c r="A35" s="57" t="s">
        <v>217</v>
      </c>
    </row>
    <row r="36" ht="12.75">
      <c r="A36" s="57" t="s">
        <v>146</v>
      </c>
    </row>
    <row r="37" spans="1:5" ht="12.75">
      <c r="A37" s="57" t="s">
        <v>218</v>
      </c>
      <c r="D37" s="59"/>
      <c r="E37" s="59"/>
    </row>
    <row r="38" ht="12.75">
      <c r="A38" s="57" t="s">
        <v>147</v>
      </c>
    </row>
    <row r="39" ht="12.75">
      <c r="A39" s="26" t="s">
        <v>214</v>
      </c>
    </row>
    <row r="40" ht="12.75">
      <c r="A40" s="26" t="s">
        <v>148</v>
      </c>
    </row>
    <row r="41" ht="12.75">
      <c r="A41" s="26" t="s">
        <v>143</v>
      </c>
    </row>
    <row r="42" ht="12.75">
      <c r="A42" s="26" t="s">
        <v>210</v>
      </c>
    </row>
    <row r="43" ht="12.75">
      <c r="A43" s="26" t="s">
        <v>141</v>
      </c>
    </row>
  </sheetData>
  <mergeCells count="1">
    <mergeCell ref="G3:H3"/>
  </mergeCells>
  <hyperlinks>
    <hyperlink ref="A1" location="Contents!A11" display="6 - Full-Time Total Undergraduates Population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79" r:id="rId1"/>
  <headerFooter alignWithMargins="0">
    <oddFooter>&amp;L&amp;"Arial,Regular"&amp;10&amp;F&amp;A&amp;C&amp;"Arial,Regular"&amp;10Early Student Numbers 2005/06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workbookViewId="0" topLeftCell="A1">
      <selection activeCell="A1" sqref="A1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1.125" style="26" customWidth="1"/>
    <col min="4" max="4" width="9.00390625" style="26" customWidth="1"/>
    <col min="5" max="5" width="2.875" style="27" customWidth="1"/>
    <col min="6" max="6" width="9.00390625" style="28" customWidth="1"/>
    <col min="7" max="7" width="9.00390625" style="26" customWidth="1"/>
    <col min="8" max="8" width="2.625" style="26" customWidth="1"/>
    <col min="9" max="9" width="9.00390625" style="29" customWidth="1"/>
    <col min="10" max="16384" width="9.00390625" style="26" customWidth="1"/>
  </cols>
  <sheetData>
    <row r="1" ht="15">
      <c r="A1" s="25" t="s">
        <v>250</v>
      </c>
    </row>
    <row r="3" spans="6:7" ht="12.75">
      <c r="F3" s="97" t="s">
        <v>104</v>
      </c>
      <c r="G3" s="97"/>
    </row>
    <row r="4" spans="1:13" ht="63.75">
      <c r="A4" s="30" t="s">
        <v>105</v>
      </c>
      <c r="B4" s="31" t="s">
        <v>106</v>
      </c>
      <c r="C4" s="32" t="s">
        <v>107</v>
      </c>
      <c r="D4" s="34" t="s">
        <v>109</v>
      </c>
      <c r="E4" s="35"/>
      <c r="F4" s="36" t="s">
        <v>216</v>
      </c>
      <c r="G4" s="37" t="s">
        <v>208</v>
      </c>
      <c r="I4" s="38" t="s">
        <v>112</v>
      </c>
      <c r="K4" s="57"/>
      <c r="L4" s="57"/>
      <c r="M4" s="57"/>
    </row>
    <row r="5" spans="1:13" ht="12.75">
      <c r="A5" s="39" t="s">
        <v>113</v>
      </c>
      <c r="B5" s="40">
        <v>10</v>
      </c>
      <c r="C5" s="40">
        <v>0</v>
      </c>
      <c r="D5" s="42">
        <f>SUM(B5:C5)</f>
        <v>10</v>
      </c>
      <c r="E5" s="43"/>
      <c r="F5" s="44">
        <v>3</v>
      </c>
      <c r="G5" s="45">
        <v>6</v>
      </c>
      <c r="I5" s="46">
        <v>0</v>
      </c>
      <c r="K5" s="57"/>
      <c r="L5" s="57"/>
      <c r="M5" s="57"/>
    </row>
    <row r="6" spans="1:13" ht="12.75">
      <c r="A6" s="39" t="s">
        <v>114</v>
      </c>
      <c r="B6" s="40">
        <v>4</v>
      </c>
      <c r="C6" s="40">
        <v>0</v>
      </c>
      <c r="D6" s="42">
        <f>SUM(B6:C6)</f>
        <v>4</v>
      </c>
      <c r="E6" s="43"/>
      <c r="F6" s="44">
        <v>2</v>
      </c>
      <c r="G6" s="45">
        <v>1</v>
      </c>
      <c r="I6" s="46">
        <v>0</v>
      </c>
      <c r="K6" s="57"/>
      <c r="L6" s="57"/>
      <c r="M6" s="57"/>
    </row>
    <row r="7" spans="1:13" ht="12.75">
      <c r="A7" s="39" t="s">
        <v>115</v>
      </c>
      <c r="B7" s="40">
        <v>14</v>
      </c>
      <c r="C7" s="40">
        <v>2</v>
      </c>
      <c r="D7" s="42">
        <f>SUM(B7:C7)</f>
        <v>16</v>
      </c>
      <c r="E7" s="43"/>
      <c r="F7" s="44">
        <v>15</v>
      </c>
      <c r="G7" s="45">
        <v>19</v>
      </c>
      <c r="I7" s="46">
        <v>0</v>
      </c>
      <c r="K7" s="57"/>
      <c r="L7" s="57"/>
      <c r="M7" s="57"/>
    </row>
    <row r="8" spans="1:13" ht="12.75">
      <c r="A8" s="39" t="s">
        <v>116</v>
      </c>
      <c r="B8" s="40">
        <v>29</v>
      </c>
      <c r="C8" s="40">
        <v>1</v>
      </c>
      <c r="D8" s="42">
        <f>SUM(B8:C8)</f>
        <v>30</v>
      </c>
      <c r="E8" s="43"/>
      <c r="F8" s="44">
        <v>35</v>
      </c>
      <c r="G8" s="45">
        <v>32</v>
      </c>
      <c r="I8" s="46">
        <v>0</v>
      </c>
      <c r="K8" s="57"/>
      <c r="L8" s="57"/>
      <c r="M8" s="57"/>
    </row>
    <row r="9" spans="1:9" ht="12.75">
      <c r="A9" s="39" t="s">
        <v>118</v>
      </c>
      <c r="B9" s="40">
        <v>11</v>
      </c>
      <c r="C9" s="40">
        <v>0</v>
      </c>
      <c r="D9" s="42">
        <f>SUM(B9:C9)</f>
        <v>11</v>
      </c>
      <c r="E9" s="43"/>
      <c r="F9" s="44">
        <v>15</v>
      </c>
      <c r="G9" s="45">
        <v>15</v>
      </c>
      <c r="I9" s="46">
        <v>0</v>
      </c>
    </row>
    <row r="10" spans="1:9" s="28" customFormat="1" ht="12.75">
      <c r="A10" s="47" t="s">
        <v>119</v>
      </c>
      <c r="B10" s="48">
        <f>SUM(B5:B9)</f>
        <v>68</v>
      </c>
      <c r="C10" s="48">
        <f>SUM(C5:C9)</f>
        <v>3</v>
      </c>
      <c r="D10" s="50">
        <f>SUM(D5:D9)</f>
        <v>71</v>
      </c>
      <c r="E10" s="51"/>
      <c r="F10" s="44">
        <f>SUM(F5:F9)</f>
        <v>70</v>
      </c>
      <c r="G10" s="52">
        <f>SUM(G5:G9)</f>
        <v>73</v>
      </c>
      <c r="I10" s="53">
        <f>SUM(I5:I9)</f>
        <v>0</v>
      </c>
    </row>
    <row r="11" spans="1:9" ht="8.25" customHeight="1">
      <c r="A11" s="39"/>
      <c r="B11" s="40"/>
      <c r="C11" s="40"/>
      <c r="D11" s="42"/>
      <c r="E11" s="43"/>
      <c r="F11" s="44"/>
      <c r="G11" s="45"/>
      <c r="I11" s="46"/>
    </row>
    <row r="12" spans="1:9" ht="12.75">
      <c r="A12" s="39" t="s">
        <v>120</v>
      </c>
      <c r="B12" s="40">
        <v>19</v>
      </c>
      <c r="C12" s="40">
        <v>0</v>
      </c>
      <c r="D12" s="42">
        <f aca="true" t="shared" si="0" ref="D12:D18">SUM(B12:C12)</f>
        <v>19</v>
      </c>
      <c r="E12" s="43"/>
      <c r="F12" s="44">
        <v>14</v>
      </c>
      <c r="G12" s="45">
        <v>10</v>
      </c>
      <c r="I12" s="46">
        <v>0</v>
      </c>
    </row>
    <row r="13" spans="1:9" ht="12.75">
      <c r="A13" s="39" t="s">
        <v>121</v>
      </c>
      <c r="B13" s="40">
        <v>5</v>
      </c>
      <c r="C13" s="40">
        <v>0</v>
      </c>
      <c r="D13" s="42">
        <f t="shared" si="0"/>
        <v>5</v>
      </c>
      <c r="E13" s="43"/>
      <c r="F13" s="44">
        <v>12</v>
      </c>
      <c r="G13" s="45">
        <v>8</v>
      </c>
      <c r="I13" s="46">
        <v>0</v>
      </c>
    </row>
    <row r="14" spans="1:9" ht="12.75">
      <c r="A14" s="39" t="s">
        <v>122</v>
      </c>
      <c r="B14" s="40">
        <v>16</v>
      </c>
      <c r="C14" s="40">
        <v>0</v>
      </c>
      <c r="D14" s="42">
        <f t="shared" si="0"/>
        <v>16</v>
      </c>
      <c r="E14" s="43"/>
      <c r="F14" s="44">
        <v>18</v>
      </c>
      <c r="G14" s="45">
        <v>13</v>
      </c>
      <c r="I14" s="46">
        <v>0</v>
      </c>
    </row>
    <row r="15" spans="1:9" ht="12.75">
      <c r="A15" s="39" t="s">
        <v>123</v>
      </c>
      <c r="B15" s="40">
        <v>32</v>
      </c>
      <c r="C15" s="40">
        <v>0</v>
      </c>
      <c r="D15" s="42">
        <f t="shared" si="0"/>
        <v>32</v>
      </c>
      <c r="E15" s="43"/>
      <c r="F15" s="44">
        <v>40</v>
      </c>
      <c r="G15" s="45">
        <v>35</v>
      </c>
      <c r="I15" s="46">
        <v>0</v>
      </c>
    </row>
    <row r="16" spans="1:9" ht="12.75">
      <c r="A16" s="39" t="s">
        <v>124</v>
      </c>
      <c r="B16" s="40">
        <v>2</v>
      </c>
      <c r="C16" s="40">
        <v>0</v>
      </c>
      <c r="D16" s="42">
        <f t="shared" si="0"/>
        <v>2</v>
      </c>
      <c r="E16" s="43"/>
      <c r="F16" s="44">
        <v>3</v>
      </c>
      <c r="G16" s="45">
        <v>4</v>
      </c>
      <c r="I16" s="46">
        <v>0</v>
      </c>
    </row>
    <row r="17" spans="1:9" ht="12.75">
      <c r="A17" s="39" t="s">
        <v>125</v>
      </c>
      <c r="B17" s="40">
        <v>8</v>
      </c>
      <c r="C17" s="40">
        <v>0</v>
      </c>
      <c r="D17" s="42">
        <f t="shared" si="0"/>
        <v>8</v>
      </c>
      <c r="E17" s="43"/>
      <c r="F17" s="44">
        <v>6</v>
      </c>
      <c r="G17" s="45">
        <v>8</v>
      </c>
      <c r="I17" s="46">
        <v>0</v>
      </c>
    </row>
    <row r="18" spans="1:9" ht="12.75">
      <c r="A18" s="39" t="s">
        <v>126</v>
      </c>
      <c r="B18" s="40">
        <v>2</v>
      </c>
      <c r="C18" s="40">
        <v>0</v>
      </c>
      <c r="D18" s="42">
        <f t="shared" si="0"/>
        <v>2</v>
      </c>
      <c r="E18" s="43"/>
      <c r="F18" s="44">
        <v>2</v>
      </c>
      <c r="G18" s="45">
        <v>0</v>
      </c>
      <c r="I18" s="46">
        <v>0</v>
      </c>
    </row>
    <row r="19" spans="1:9" s="28" customFormat="1" ht="12.75">
      <c r="A19" s="47" t="s">
        <v>127</v>
      </c>
      <c r="B19" s="48">
        <f>SUM(B12:B18)</f>
        <v>84</v>
      </c>
      <c r="C19" s="48">
        <f>SUM(C12:C18)</f>
        <v>0</v>
      </c>
      <c r="D19" s="50">
        <f>SUM(D12:D18)</f>
        <v>84</v>
      </c>
      <c r="E19" s="51"/>
      <c r="F19" s="44">
        <f>SUM(F12:F18)</f>
        <v>95</v>
      </c>
      <c r="G19" s="52">
        <f>SUM(G12:G18)</f>
        <v>78</v>
      </c>
      <c r="I19" s="53">
        <f>SUM(I12:I18)</f>
        <v>0</v>
      </c>
    </row>
    <row r="20" spans="1:9" ht="8.25" customHeight="1">
      <c r="A20" s="39"/>
      <c r="B20" s="40"/>
      <c r="C20" s="40"/>
      <c r="D20" s="42"/>
      <c r="E20" s="43"/>
      <c r="F20" s="44"/>
      <c r="G20" s="45"/>
      <c r="I20" s="46"/>
    </row>
    <row r="21" spans="1:9" ht="12.75">
      <c r="A21" s="39" t="s">
        <v>128</v>
      </c>
      <c r="B21" s="40">
        <v>70</v>
      </c>
      <c r="C21" s="40">
        <v>0</v>
      </c>
      <c r="D21" s="42">
        <f aca="true" t="shared" si="1" ref="D21:D29">SUM(B21:C21)</f>
        <v>70</v>
      </c>
      <c r="E21" s="43"/>
      <c r="F21" s="44">
        <v>85</v>
      </c>
      <c r="G21" s="45">
        <v>77</v>
      </c>
      <c r="I21" s="46">
        <v>0</v>
      </c>
    </row>
    <row r="22" spans="1:9" ht="12.75">
      <c r="A22" s="39" t="s">
        <v>129</v>
      </c>
      <c r="B22" s="40">
        <v>3</v>
      </c>
      <c r="C22" s="40">
        <v>0</v>
      </c>
      <c r="D22" s="42">
        <f t="shared" si="1"/>
        <v>3</v>
      </c>
      <c r="E22" s="43"/>
      <c r="F22" s="44">
        <v>7</v>
      </c>
      <c r="G22" s="45">
        <v>7</v>
      </c>
      <c r="I22" s="46">
        <v>0</v>
      </c>
    </row>
    <row r="23" spans="1:9" ht="12.75">
      <c r="A23" s="39" t="s">
        <v>130</v>
      </c>
      <c r="B23" s="40">
        <v>10</v>
      </c>
      <c r="C23" s="40">
        <v>0</v>
      </c>
      <c r="D23" s="42">
        <f t="shared" si="1"/>
        <v>10</v>
      </c>
      <c r="E23" s="43"/>
      <c r="F23" s="44">
        <v>10</v>
      </c>
      <c r="G23" s="45">
        <v>8</v>
      </c>
      <c r="I23" s="46">
        <v>0</v>
      </c>
    </row>
    <row r="24" spans="1:9" ht="12.75">
      <c r="A24" s="39" t="s">
        <v>131</v>
      </c>
      <c r="B24" s="40">
        <v>24</v>
      </c>
      <c r="C24" s="40">
        <v>0</v>
      </c>
      <c r="D24" s="42">
        <f t="shared" si="1"/>
        <v>24</v>
      </c>
      <c r="E24" s="43"/>
      <c r="F24" s="44">
        <v>20</v>
      </c>
      <c r="G24" s="45">
        <v>26</v>
      </c>
      <c r="I24" s="46">
        <v>0</v>
      </c>
    </row>
    <row r="25" spans="1:9" ht="12.75">
      <c r="A25" s="39" t="s">
        <v>132</v>
      </c>
      <c r="B25" s="40">
        <v>4</v>
      </c>
      <c r="C25" s="40">
        <v>0</v>
      </c>
      <c r="D25" s="42">
        <f t="shared" si="1"/>
        <v>4</v>
      </c>
      <c r="E25" s="43"/>
      <c r="F25" s="44">
        <v>8</v>
      </c>
      <c r="G25" s="45">
        <v>6</v>
      </c>
      <c r="I25" s="46">
        <v>0</v>
      </c>
    </row>
    <row r="26" spans="1:9" ht="12.75">
      <c r="A26" s="39" t="s">
        <v>133</v>
      </c>
      <c r="B26" s="40">
        <v>13</v>
      </c>
      <c r="C26" s="40">
        <v>0</v>
      </c>
      <c r="D26" s="42">
        <f t="shared" si="1"/>
        <v>13</v>
      </c>
      <c r="E26" s="43"/>
      <c r="F26" s="44">
        <v>20</v>
      </c>
      <c r="G26" s="45">
        <v>15</v>
      </c>
      <c r="I26" s="46">
        <v>1</v>
      </c>
    </row>
    <row r="27" spans="1:9" ht="12.75">
      <c r="A27" s="39" t="s">
        <v>134</v>
      </c>
      <c r="B27" s="40">
        <v>12</v>
      </c>
      <c r="C27" s="40">
        <v>0</v>
      </c>
      <c r="D27" s="42">
        <f t="shared" si="1"/>
        <v>12</v>
      </c>
      <c r="E27" s="43"/>
      <c r="F27" s="44">
        <v>12</v>
      </c>
      <c r="G27" s="45">
        <v>11</v>
      </c>
      <c r="I27" s="46">
        <v>0</v>
      </c>
    </row>
    <row r="28" spans="1:9" ht="12.75">
      <c r="A28" s="39" t="s">
        <v>135</v>
      </c>
      <c r="B28" s="40">
        <v>75</v>
      </c>
      <c r="C28" s="40">
        <v>1</v>
      </c>
      <c r="D28" s="42">
        <f t="shared" si="1"/>
        <v>76</v>
      </c>
      <c r="E28" s="43"/>
      <c r="F28" s="44">
        <v>85</v>
      </c>
      <c r="G28" s="45">
        <v>104</v>
      </c>
      <c r="I28" s="46">
        <v>1</v>
      </c>
    </row>
    <row r="29" spans="1:9" ht="12.75">
      <c r="A29" s="39" t="s">
        <v>136</v>
      </c>
      <c r="B29" s="40">
        <v>21</v>
      </c>
      <c r="C29" s="40">
        <v>0</v>
      </c>
      <c r="D29" s="42">
        <f t="shared" si="1"/>
        <v>21</v>
      </c>
      <c r="E29" s="43"/>
      <c r="F29" s="44">
        <v>30</v>
      </c>
      <c r="G29" s="45">
        <v>25</v>
      </c>
      <c r="I29" s="46">
        <v>0</v>
      </c>
    </row>
    <row r="30" spans="1:9" s="28" customFormat="1" ht="12.75">
      <c r="A30" s="47" t="s">
        <v>137</v>
      </c>
      <c r="B30" s="48">
        <f>SUM(B21:B29)</f>
        <v>232</v>
      </c>
      <c r="C30" s="48">
        <f>SUM(C21:C29)</f>
        <v>1</v>
      </c>
      <c r="D30" s="50">
        <f>SUM(D21:D29)</f>
        <v>233</v>
      </c>
      <c r="E30" s="51"/>
      <c r="F30" s="44">
        <f>SUM(F21:F29)</f>
        <v>277</v>
      </c>
      <c r="G30" s="52">
        <f>SUM(G21:G29)</f>
        <v>279</v>
      </c>
      <c r="I30" s="53">
        <f>SUM(I21:I29)</f>
        <v>2</v>
      </c>
    </row>
    <row r="31" spans="2:9" s="54" customFormat="1" ht="12.75">
      <c r="B31" s="51"/>
      <c r="C31" s="51"/>
      <c r="D31" s="51"/>
      <c r="E31" s="51"/>
      <c r="F31" s="51"/>
      <c r="G31" s="55"/>
      <c r="I31" s="51"/>
    </row>
    <row r="32" spans="1:9" s="28" customFormat="1" ht="12.75">
      <c r="A32" s="47" t="s">
        <v>138</v>
      </c>
      <c r="B32" s="48">
        <f>B30+B19+B10</f>
        <v>384</v>
      </c>
      <c r="C32" s="48">
        <f>C30+C19+C10</f>
        <v>4</v>
      </c>
      <c r="D32" s="50">
        <f>D30+D19+D10</f>
        <v>388</v>
      </c>
      <c r="E32" s="51"/>
      <c r="F32" s="56">
        <f>F30+F19+F10</f>
        <v>442</v>
      </c>
      <c r="G32" s="52">
        <f>G30+G19+G10</f>
        <v>430</v>
      </c>
      <c r="I32" s="53">
        <f>I30+I19+I10</f>
        <v>2</v>
      </c>
    </row>
    <row r="34" spans="1:9" ht="12.75">
      <c r="A34" s="47" t="s">
        <v>150</v>
      </c>
      <c r="B34" s="40">
        <v>136</v>
      </c>
      <c r="C34" s="40">
        <v>0</v>
      </c>
      <c r="D34" s="42">
        <f>SUM(B34:C34)</f>
        <v>136</v>
      </c>
      <c r="E34" s="43"/>
      <c r="F34" s="44" t="s">
        <v>117</v>
      </c>
      <c r="G34" s="45">
        <v>146</v>
      </c>
      <c r="I34" s="46"/>
    </row>
    <row r="35" spans="1:9" ht="12.75">
      <c r="A35" s="27"/>
      <c r="B35" s="43"/>
      <c r="C35" s="43"/>
      <c r="D35" s="92"/>
      <c r="E35" s="92"/>
      <c r="F35" s="55"/>
      <c r="G35" s="92"/>
      <c r="H35" s="57"/>
      <c r="I35" s="92"/>
    </row>
    <row r="36" ht="12.75">
      <c r="A36" s="57" t="s">
        <v>213</v>
      </c>
    </row>
    <row r="37" ht="12.75">
      <c r="A37" s="57" t="s">
        <v>151</v>
      </c>
    </row>
    <row r="38" spans="1:4" ht="12.75">
      <c r="A38" s="57" t="s">
        <v>139</v>
      </c>
      <c r="D38" s="59"/>
    </row>
    <row r="39" spans="1:4" ht="12.75">
      <c r="A39" s="57" t="s">
        <v>152</v>
      </c>
      <c r="D39" s="59"/>
    </row>
    <row r="40" ht="12.75">
      <c r="A40" s="57" t="s">
        <v>147</v>
      </c>
    </row>
    <row r="41" ht="12.75">
      <c r="A41" s="26" t="s">
        <v>214</v>
      </c>
    </row>
    <row r="42" ht="12.75">
      <c r="A42" s="26" t="s">
        <v>143</v>
      </c>
    </row>
    <row r="43" ht="12.75">
      <c r="A43" s="26" t="s">
        <v>153</v>
      </c>
    </row>
  </sheetData>
  <mergeCells count="1">
    <mergeCell ref="F3:G3"/>
  </mergeCells>
  <hyperlinks>
    <hyperlink ref="A1" location="Contents!A15" display="7 - Full-Time UK/EU Postgraduate (Taught) Population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79" r:id="rId1"/>
  <headerFooter alignWithMargins="0">
    <oddFooter>&amp;L&amp;"Arial,Regular"&amp;10&amp;F&amp;A&amp;C&amp;"Arial,Regular"&amp;10Early Student Numbers 2005/06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workbookViewId="0" topLeftCell="A1">
      <selection activeCell="B12" sqref="B12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1.125" style="26" customWidth="1"/>
    <col min="4" max="4" width="9.00390625" style="26" customWidth="1"/>
    <col min="5" max="5" width="2.875" style="27" customWidth="1"/>
    <col min="6" max="6" width="9.00390625" style="28" customWidth="1"/>
    <col min="7" max="7" width="9.00390625" style="26" customWidth="1"/>
    <col min="8" max="8" width="2.625" style="26" customWidth="1"/>
    <col min="9" max="9" width="9.00390625" style="29" customWidth="1"/>
    <col min="10" max="16384" width="9.00390625" style="26" customWidth="1"/>
  </cols>
  <sheetData>
    <row r="1" ht="15">
      <c r="A1" s="25" t="s">
        <v>251</v>
      </c>
    </row>
    <row r="3" spans="6:7" ht="12.75">
      <c r="F3" s="97" t="s">
        <v>104</v>
      </c>
      <c r="G3" s="97"/>
    </row>
    <row r="4" spans="1:13" ht="63.75">
      <c r="A4" s="30" t="s">
        <v>105</v>
      </c>
      <c r="B4" s="31" t="s">
        <v>106</v>
      </c>
      <c r="C4" s="32" t="s">
        <v>107</v>
      </c>
      <c r="D4" s="34" t="s">
        <v>109</v>
      </c>
      <c r="E4" s="35"/>
      <c r="F4" s="36" t="s">
        <v>216</v>
      </c>
      <c r="G4" s="37" t="s">
        <v>208</v>
      </c>
      <c r="I4" s="38" t="s">
        <v>112</v>
      </c>
      <c r="K4" s="57"/>
      <c r="L4" s="57"/>
      <c r="M4" s="57"/>
    </row>
    <row r="5" spans="1:13" ht="12.75">
      <c r="A5" s="39" t="s">
        <v>113</v>
      </c>
      <c r="B5" s="40">
        <v>17</v>
      </c>
      <c r="C5" s="40">
        <v>1</v>
      </c>
      <c r="D5" s="42">
        <f>SUM(B5:C5)</f>
        <v>18</v>
      </c>
      <c r="E5" s="43"/>
      <c r="F5" s="44">
        <v>14</v>
      </c>
      <c r="G5" s="45">
        <v>8</v>
      </c>
      <c r="I5" s="46">
        <v>0</v>
      </c>
      <c r="K5" s="57"/>
      <c r="L5" s="57"/>
      <c r="M5" s="57"/>
    </row>
    <row r="6" spans="1:13" ht="12.75">
      <c r="A6" s="39" t="s">
        <v>114</v>
      </c>
      <c r="B6" s="40">
        <v>18</v>
      </c>
      <c r="C6" s="40">
        <v>2</v>
      </c>
      <c r="D6" s="42">
        <f>SUM(B6:C6)</f>
        <v>20</v>
      </c>
      <c r="E6" s="43"/>
      <c r="F6" s="44">
        <v>35</v>
      </c>
      <c r="G6" s="45">
        <v>28</v>
      </c>
      <c r="I6" s="46">
        <v>3</v>
      </c>
      <c r="K6" s="57"/>
      <c r="L6" s="57"/>
      <c r="M6" s="57"/>
    </row>
    <row r="7" spans="1:13" ht="12.75">
      <c r="A7" s="39" t="s">
        <v>115</v>
      </c>
      <c r="B7" s="40">
        <v>51</v>
      </c>
      <c r="C7" s="40">
        <v>3</v>
      </c>
      <c r="D7" s="42">
        <f>SUM(B7:C7)</f>
        <v>54</v>
      </c>
      <c r="E7" s="43"/>
      <c r="F7" s="44">
        <v>100</v>
      </c>
      <c r="G7" s="45">
        <v>83</v>
      </c>
      <c r="I7" s="46">
        <v>15</v>
      </c>
      <c r="K7" s="57"/>
      <c r="L7" s="57"/>
      <c r="M7" s="57"/>
    </row>
    <row r="8" spans="1:13" ht="12.75">
      <c r="A8" s="39" t="s">
        <v>116</v>
      </c>
      <c r="B8" s="40">
        <v>44</v>
      </c>
      <c r="C8" s="40">
        <v>0</v>
      </c>
      <c r="D8" s="42">
        <f>SUM(B8:C8)</f>
        <v>44</v>
      </c>
      <c r="E8" s="43"/>
      <c r="F8" s="44">
        <v>65</v>
      </c>
      <c r="G8" s="45">
        <v>46</v>
      </c>
      <c r="I8" s="46">
        <v>1</v>
      </c>
      <c r="K8" s="57"/>
      <c r="L8" s="57"/>
      <c r="M8" s="57"/>
    </row>
    <row r="9" spans="1:9" ht="12.75">
      <c r="A9" s="39" t="s">
        <v>118</v>
      </c>
      <c r="B9" s="40">
        <v>27</v>
      </c>
      <c r="C9" s="40">
        <v>0</v>
      </c>
      <c r="D9" s="42">
        <f>SUM(B9:C9)</f>
        <v>27</v>
      </c>
      <c r="E9" s="43"/>
      <c r="F9" s="44">
        <v>35</v>
      </c>
      <c r="G9" s="45">
        <v>32</v>
      </c>
      <c r="I9" s="46">
        <v>0</v>
      </c>
    </row>
    <row r="10" spans="1:9" s="28" customFormat="1" ht="12.75">
      <c r="A10" s="47" t="s">
        <v>119</v>
      </c>
      <c r="B10" s="48">
        <f>SUM(B5:B9)</f>
        <v>157</v>
      </c>
      <c r="C10" s="48">
        <f>SUM(C5:C9)</f>
        <v>6</v>
      </c>
      <c r="D10" s="50">
        <f>SUM(D5:D9)</f>
        <v>163</v>
      </c>
      <c r="E10" s="51"/>
      <c r="F10" s="44">
        <f>SUM(F5:F9)</f>
        <v>249</v>
      </c>
      <c r="G10" s="52">
        <f>SUM(G5:G9)</f>
        <v>197</v>
      </c>
      <c r="I10" s="53">
        <f>SUM(I5:I9)</f>
        <v>19</v>
      </c>
    </row>
    <row r="11" spans="1:9" ht="8.25" customHeight="1">
      <c r="A11" s="39"/>
      <c r="B11" s="40"/>
      <c r="C11" s="40"/>
      <c r="D11" s="42"/>
      <c r="E11" s="43"/>
      <c r="F11" s="44"/>
      <c r="G11" s="45"/>
      <c r="I11" s="46"/>
    </row>
    <row r="12" spans="1:9" ht="12.75">
      <c r="A12" s="39" t="s">
        <v>120</v>
      </c>
      <c r="B12" s="40">
        <v>31</v>
      </c>
      <c r="C12" s="40">
        <v>0</v>
      </c>
      <c r="D12" s="42">
        <f aca="true" t="shared" si="0" ref="D12:D18">SUM(B12:C12)</f>
        <v>31</v>
      </c>
      <c r="E12" s="43"/>
      <c r="F12" s="44">
        <v>35</v>
      </c>
      <c r="G12" s="45">
        <v>23</v>
      </c>
      <c r="I12" s="46">
        <v>2</v>
      </c>
    </row>
    <row r="13" spans="1:9" ht="12.75">
      <c r="A13" s="39" t="s">
        <v>121</v>
      </c>
      <c r="B13" s="40">
        <v>37</v>
      </c>
      <c r="C13" s="40">
        <v>0</v>
      </c>
      <c r="D13" s="42">
        <f t="shared" si="0"/>
        <v>37</v>
      </c>
      <c r="E13" s="43"/>
      <c r="F13" s="44">
        <v>50</v>
      </c>
      <c r="G13" s="45">
        <v>56</v>
      </c>
      <c r="I13" s="46">
        <v>0</v>
      </c>
    </row>
    <row r="14" spans="1:9" ht="12.75">
      <c r="A14" s="39" t="s">
        <v>122</v>
      </c>
      <c r="B14" s="40">
        <v>7</v>
      </c>
      <c r="C14" s="40">
        <v>1</v>
      </c>
      <c r="D14" s="42">
        <f t="shared" si="0"/>
        <v>8</v>
      </c>
      <c r="E14" s="43"/>
      <c r="F14" s="44">
        <v>8</v>
      </c>
      <c r="G14" s="45">
        <v>5</v>
      </c>
      <c r="I14" s="46">
        <v>3</v>
      </c>
    </row>
    <row r="15" spans="1:9" ht="12.75">
      <c r="A15" s="39" t="s">
        <v>123</v>
      </c>
      <c r="B15" s="40">
        <v>30</v>
      </c>
      <c r="C15" s="40">
        <v>0</v>
      </c>
      <c r="D15" s="42">
        <f t="shared" si="0"/>
        <v>30</v>
      </c>
      <c r="E15" s="43"/>
      <c r="F15" s="44">
        <v>40</v>
      </c>
      <c r="G15" s="45">
        <v>36</v>
      </c>
      <c r="I15" s="46">
        <v>0</v>
      </c>
    </row>
    <row r="16" spans="1:9" ht="12.75">
      <c r="A16" s="39" t="s">
        <v>124</v>
      </c>
      <c r="B16" s="40">
        <v>18</v>
      </c>
      <c r="C16" s="40">
        <v>1</v>
      </c>
      <c r="D16" s="42">
        <f t="shared" si="0"/>
        <v>19</v>
      </c>
      <c r="E16" s="43"/>
      <c r="F16" s="44">
        <v>20</v>
      </c>
      <c r="G16" s="45">
        <v>14</v>
      </c>
      <c r="I16" s="46">
        <v>2</v>
      </c>
    </row>
    <row r="17" spans="1:9" ht="12.75">
      <c r="A17" s="39" t="s">
        <v>125</v>
      </c>
      <c r="B17" s="40">
        <v>5</v>
      </c>
      <c r="C17" s="40">
        <v>1</v>
      </c>
      <c r="D17" s="42">
        <f t="shared" si="0"/>
        <v>6</v>
      </c>
      <c r="E17" s="43"/>
      <c r="F17" s="44">
        <v>12</v>
      </c>
      <c r="G17" s="45">
        <v>5</v>
      </c>
      <c r="I17" s="46">
        <v>4</v>
      </c>
    </row>
    <row r="18" spans="1:9" ht="12.75">
      <c r="A18" s="39" t="s">
        <v>126</v>
      </c>
      <c r="B18" s="40">
        <v>2</v>
      </c>
      <c r="C18" s="40">
        <v>0</v>
      </c>
      <c r="D18" s="42">
        <f t="shared" si="0"/>
        <v>2</v>
      </c>
      <c r="E18" s="43"/>
      <c r="F18" s="44">
        <v>2</v>
      </c>
      <c r="G18" s="45">
        <v>1</v>
      </c>
      <c r="I18" s="46">
        <v>0</v>
      </c>
    </row>
    <row r="19" spans="1:9" s="28" customFormat="1" ht="12.75">
      <c r="A19" s="47" t="s">
        <v>127</v>
      </c>
      <c r="B19" s="48">
        <f>SUM(B12:B18)</f>
        <v>130</v>
      </c>
      <c r="C19" s="48">
        <f>SUM(C12:C18)</f>
        <v>3</v>
      </c>
      <c r="D19" s="50">
        <f>SUM(D12:D18)</f>
        <v>133</v>
      </c>
      <c r="E19" s="51"/>
      <c r="F19" s="44">
        <f>SUM(F12:F18)</f>
        <v>167</v>
      </c>
      <c r="G19" s="52">
        <f>SUM(G12:G18)</f>
        <v>140</v>
      </c>
      <c r="I19" s="53">
        <f>SUM(I12:I18)</f>
        <v>11</v>
      </c>
    </row>
    <row r="20" spans="1:9" ht="8.25" customHeight="1">
      <c r="A20" s="39"/>
      <c r="B20" s="40"/>
      <c r="C20" s="40"/>
      <c r="D20" s="42"/>
      <c r="E20" s="43"/>
      <c r="F20" s="44"/>
      <c r="G20" s="45"/>
      <c r="I20" s="46"/>
    </row>
    <row r="21" spans="1:9" ht="12.75">
      <c r="A21" s="39" t="s">
        <v>128</v>
      </c>
      <c r="B21" s="40">
        <v>219</v>
      </c>
      <c r="C21" s="40">
        <v>2</v>
      </c>
      <c r="D21" s="42">
        <f aca="true" t="shared" si="1" ref="D21:D29">SUM(B21:C21)</f>
        <v>221</v>
      </c>
      <c r="E21" s="43"/>
      <c r="F21" s="44">
        <v>190</v>
      </c>
      <c r="G21" s="45">
        <v>183</v>
      </c>
      <c r="I21" s="46">
        <v>3</v>
      </c>
    </row>
    <row r="22" spans="1:9" ht="12.75">
      <c r="A22" s="39" t="s">
        <v>129</v>
      </c>
      <c r="B22" s="40">
        <v>6</v>
      </c>
      <c r="C22" s="40">
        <v>1</v>
      </c>
      <c r="D22" s="42">
        <f t="shared" si="1"/>
        <v>7</v>
      </c>
      <c r="E22" s="43"/>
      <c r="F22" s="44">
        <v>10</v>
      </c>
      <c r="G22" s="45">
        <v>7</v>
      </c>
      <c r="I22" s="46">
        <v>0</v>
      </c>
    </row>
    <row r="23" spans="1:9" ht="12.75">
      <c r="A23" s="39" t="s">
        <v>130</v>
      </c>
      <c r="B23" s="40">
        <v>154</v>
      </c>
      <c r="C23" s="40">
        <v>0</v>
      </c>
      <c r="D23" s="42">
        <f t="shared" si="1"/>
        <v>154</v>
      </c>
      <c r="E23" s="43"/>
      <c r="F23" s="44">
        <v>120</v>
      </c>
      <c r="G23" s="45">
        <v>80</v>
      </c>
      <c r="I23" s="46">
        <v>3</v>
      </c>
    </row>
    <row r="24" spans="1:9" ht="12.75">
      <c r="A24" s="39" t="s">
        <v>131</v>
      </c>
      <c r="B24" s="40">
        <v>6</v>
      </c>
      <c r="C24" s="40">
        <v>0</v>
      </c>
      <c r="D24" s="42">
        <f t="shared" si="1"/>
        <v>6</v>
      </c>
      <c r="E24" s="43"/>
      <c r="F24" s="44">
        <v>5</v>
      </c>
      <c r="G24" s="45">
        <v>5</v>
      </c>
      <c r="I24" s="46">
        <v>0</v>
      </c>
    </row>
    <row r="25" spans="1:9" ht="12.75">
      <c r="A25" s="39" t="s">
        <v>132</v>
      </c>
      <c r="B25" s="40">
        <v>0</v>
      </c>
      <c r="C25" s="40">
        <v>0</v>
      </c>
      <c r="D25" s="42">
        <f t="shared" si="1"/>
        <v>0</v>
      </c>
      <c r="E25" s="43"/>
      <c r="F25" s="44">
        <v>5</v>
      </c>
      <c r="G25" s="45">
        <v>5</v>
      </c>
      <c r="I25" s="46">
        <v>0</v>
      </c>
    </row>
    <row r="26" spans="1:9" ht="12.75">
      <c r="A26" s="39" t="s">
        <v>133</v>
      </c>
      <c r="B26" s="40">
        <v>1</v>
      </c>
      <c r="C26" s="40">
        <v>0</v>
      </c>
      <c r="D26" s="42">
        <f t="shared" si="1"/>
        <v>1</v>
      </c>
      <c r="E26" s="43"/>
      <c r="F26" s="44">
        <v>2</v>
      </c>
      <c r="G26" s="45">
        <v>1</v>
      </c>
      <c r="I26" s="46">
        <v>0</v>
      </c>
    </row>
    <row r="27" spans="1:9" ht="12.75">
      <c r="A27" s="39" t="s">
        <v>134</v>
      </c>
      <c r="B27" s="40">
        <v>6</v>
      </c>
      <c r="C27" s="40">
        <v>0</v>
      </c>
      <c r="D27" s="42">
        <f t="shared" si="1"/>
        <v>6</v>
      </c>
      <c r="E27" s="43"/>
      <c r="F27" s="44">
        <v>5</v>
      </c>
      <c r="G27" s="45">
        <v>3</v>
      </c>
      <c r="I27" s="46">
        <v>1</v>
      </c>
    </row>
    <row r="28" spans="1:9" ht="12.75">
      <c r="A28" s="39" t="s">
        <v>135</v>
      </c>
      <c r="B28" s="40">
        <v>43</v>
      </c>
      <c r="C28" s="40">
        <v>2</v>
      </c>
      <c r="D28" s="42">
        <f t="shared" si="1"/>
        <v>45</v>
      </c>
      <c r="E28" s="43"/>
      <c r="F28" s="44">
        <v>35</v>
      </c>
      <c r="G28" s="45">
        <v>33</v>
      </c>
      <c r="I28" s="46">
        <v>1</v>
      </c>
    </row>
    <row r="29" spans="1:9" ht="12.75">
      <c r="A29" s="39" t="s">
        <v>136</v>
      </c>
      <c r="B29" s="40">
        <v>31</v>
      </c>
      <c r="C29" s="40">
        <v>1</v>
      </c>
      <c r="D29" s="42">
        <f t="shared" si="1"/>
        <v>32</v>
      </c>
      <c r="E29" s="43"/>
      <c r="F29" s="44">
        <v>30</v>
      </c>
      <c r="G29" s="45">
        <v>26</v>
      </c>
      <c r="I29" s="46">
        <v>0</v>
      </c>
    </row>
    <row r="30" spans="1:9" s="28" customFormat="1" ht="12.75">
      <c r="A30" s="47" t="s">
        <v>137</v>
      </c>
      <c r="B30" s="48">
        <f>SUM(B21:B29)</f>
        <v>466</v>
      </c>
      <c r="C30" s="48">
        <f>SUM(C21:C29)</f>
        <v>6</v>
      </c>
      <c r="D30" s="50">
        <f>SUM(D21:D29)</f>
        <v>472</v>
      </c>
      <c r="E30" s="51"/>
      <c r="F30" s="44">
        <f>SUM(F21:F29)</f>
        <v>402</v>
      </c>
      <c r="G30" s="52">
        <f>SUM(G21:G29)</f>
        <v>343</v>
      </c>
      <c r="I30" s="53">
        <f>SUM(I21:I29)</f>
        <v>8</v>
      </c>
    </row>
    <row r="31" spans="2:9" s="54" customFormat="1" ht="12.75">
      <c r="B31" s="51"/>
      <c r="C31" s="51"/>
      <c r="D31" s="51"/>
      <c r="E31" s="51"/>
      <c r="F31" s="51"/>
      <c r="G31" s="55"/>
      <c r="I31" s="51"/>
    </row>
    <row r="32" spans="1:9" s="28" customFormat="1" ht="12.75">
      <c r="A32" s="47" t="s">
        <v>138</v>
      </c>
      <c r="B32" s="48">
        <f>B30+B19+B10</f>
        <v>753</v>
      </c>
      <c r="C32" s="48">
        <f>C30+C19+C10</f>
        <v>15</v>
      </c>
      <c r="D32" s="50">
        <f>D30+D19+D10</f>
        <v>768</v>
      </c>
      <c r="E32" s="51"/>
      <c r="F32" s="56">
        <f>F30+F19+F10</f>
        <v>818</v>
      </c>
      <c r="G32" s="52">
        <f>G30+G19+G10</f>
        <v>680</v>
      </c>
      <c r="I32" s="53">
        <f>I30+I19+I10</f>
        <v>38</v>
      </c>
    </row>
    <row r="34" spans="1:9" ht="12.75">
      <c r="A34" s="47" t="s">
        <v>150</v>
      </c>
      <c r="B34" s="40">
        <v>3</v>
      </c>
      <c r="C34" s="40">
        <v>0</v>
      </c>
      <c r="D34" s="42">
        <f>SUM(B34:C34)</f>
        <v>3</v>
      </c>
      <c r="E34" s="43"/>
      <c r="F34" s="44" t="s">
        <v>117</v>
      </c>
      <c r="G34" s="45">
        <v>1</v>
      </c>
      <c r="I34" s="46">
        <v>0</v>
      </c>
    </row>
    <row r="35" spans="1:9" ht="12.75">
      <c r="A35" s="27"/>
      <c r="B35" s="43"/>
      <c r="C35" s="43"/>
      <c r="D35" s="92"/>
      <c r="E35" s="92"/>
      <c r="F35" s="55"/>
      <c r="G35" s="92"/>
      <c r="H35" s="57"/>
      <c r="I35" s="92"/>
    </row>
    <row r="36" ht="12.75">
      <c r="A36" s="57" t="s">
        <v>213</v>
      </c>
    </row>
    <row r="37" ht="12.75">
      <c r="A37" s="57" t="s">
        <v>151</v>
      </c>
    </row>
    <row r="38" spans="1:4" ht="12.75">
      <c r="A38" s="57" t="s">
        <v>139</v>
      </c>
      <c r="D38" s="59"/>
    </row>
    <row r="39" spans="1:4" ht="12.75">
      <c r="A39" s="57" t="s">
        <v>152</v>
      </c>
      <c r="D39" s="59"/>
    </row>
    <row r="40" ht="12.75">
      <c r="A40" s="57" t="s">
        <v>147</v>
      </c>
    </row>
    <row r="41" ht="12.75">
      <c r="A41" s="26" t="s">
        <v>214</v>
      </c>
    </row>
    <row r="42" ht="12.75">
      <c r="A42" s="26" t="s">
        <v>143</v>
      </c>
    </row>
    <row r="43" ht="12.75">
      <c r="A43" s="26" t="s">
        <v>153</v>
      </c>
    </row>
  </sheetData>
  <mergeCells count="1">
    <mergeCell ref="F3:G3"/>
  </mergeCells>
  <hyperlinks>
    <hyperlink ref="A1" location="Contents!A16" display="8 - Full-Time International Postgraduate (Taught) Population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79" r:id="rId1"/>
  <headerFooter alignWithMargins="0">
    <oddFooter>&amp;L&amp;"Arial,Regular"&amp;10&amp;F&amp;A&amp;C&amp;"Arial,Regular"&amp;10Early Student Numbers 2005/06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workbookViewId="0" topLeftCell="A1">
      <selection activeCell="A2" sqref="A2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1.125" style="26" customWidth="1"/>
    <col min="4" max="4" width="9.00390625" style="26" customWidth="1"/>
    <col min="5" max="5" width="2.875" style="27" customWidth="1"/>
    <col min="6" max="6" width="9.00390625" style="28" customWidth="1"/>
    <col min="7" max="7" width="9.00390625" style="26" customWidth="1"/>
    <col min="8" max="8" width="2.625" style="26" customWidth="1"/>
    <col min="9" max="16384" width="9.00390625" style="26" customWidth="1"/>
  </cols>
  <sheetData>
    <row r="1" ht="15">
      <c r="A1" s="25" t="s">
        <v>252</v>
      </c>
    </row>
    <row r="3" spans="6:7" ht="12.75">
      <c r="F3" s="97" t="s">
        <v>104</v>
      </c>
      <c r="G3" s="97"/>
    </row>
    <row r="4" spans="1:9" ht="63.75">
      <c r="A4" s="30" t="s">
        <v>105</v>
      </c>
      <c r="B4" s="31" t="s">
        <v>106</v>
      </c>
      <c r="C4" s="32" t="s">
        <v>107</v>
      </c>
      <c r="D4" s="34" t="s">
        <v>109</v>
      </c>
      <c r="E4" s="35"/>
      <c r="F4" s="36" t="s">
        <v>216</v>
      </c>
      <c r="G4" s="37" t="s">
        <v>208</v>
      </c>
      <c r="I4" s="38" t="s">
        <v>112</v>
      </c>
    </row>
    <row r="5" spans="1:9" ht="12.75">
      <c r="A5" s="39" t="s">
        <v>113</v>
      </c>
      <c r="B5" s="40">
        <f>'FT PGT UKEU'!B5+'FT PGT Int'!B5</f>
        <v>27</v>
      </c>
      <c r="C5" s="40">
        <f>'FT PGT UKEU'!C5+'FT PGT Int'!C5</f>
        <v>1</v>
      </c>
      <c r="D5" s="42">
        <f>SUM(B5:C5)</f>
        <v>28</v>
      </c>
      <c r="E5" s="43"/>
      <c r="F5" s="44">
        <f>'FT PGT UKEU'!F5+'FT PGT Int'!F5</f>
        <v>17</v>
      </c>
      <c r="G5" s="45">
        <f>'FT PGT UKEU'!G5+'FT PGT Int'!G5</f>
        <v>14</v>
      </c>
      <c r="I5" s="46">
        <f>'FT PGT UKEU'!I5+'FT PGT Int'!I5</f>
        <v>0</v>
      </c>
    </row>
    <row r="6" spans="1:9" ht="12.75">
      <c r="A6" s="39" t="s">
        <v>114</v>
      </c>
      <c r="B6" s="40">
        <f>'FT PGT UKEU'!B6+'FT PGT Int'!B6</f>
        <v>22</v>
      </c>
      <c r="C6" s="40">
        <f>'FT PGT UKEU'!C6+'FT PGT Int'!C6</f>
        <v>2</v>
      </c>
      <c r="D6" s="42">
        <f>SUM(B6:C6)</f>
        <v>24</v>
      </c>
      <c r="E6" s="43"/>
      <c r="F6" s="44">
        <f>'FT PGT UKEU'!F6+'FT PGT Int'!F6</f>
        <v>37</v>
      </c>
      <c r="G6" s="45">
        <f>'FT PGT UKEU'!G6+'FT PGT Int'!G6</f>
        <v>29</v>
      </c>
      <c r="I6" s="46">
        <f>'FT PGT UKEU'!I6+'FT PGT Int'!I6</f>
        <v>3</v>
      </c>
    </row>
    <row r="7" spans="1:9" ht="12.75">
      <c r="A7" s="39" t="s">
        <v>115</v>
      </c>
      <c r="B7" s="40">
        <f>'FT PGT UKEU'!B7+'FT PGT Int'!B7</f>
        <v>65</v>
      </c>
      <c r="C7" s="40">
        <f>'FT PGT UKEU'!C7+'FT PGT Int'!C7</f>
        <v>5</v>
      </c>
      <c r="D7" s="42">
        <f>SUM(B7:C7)</f>
        <v>70</v>
      </c>
      <c r="E7" s="43"/>
      <c r="F7" s="44">
        <f>'FT PGT UKEU'!F7+'FT PGT Int'!F7</f>
        <v>115</v>
      </c>
      <c r="G7" s="45">
        <f>'FT PGT UKEU'!G7+'FT PGT Int'!G7</f>
        <v>102</v>
      </c>
      <c r="I7" s="46">
        <f>'FT PGT UKEU'!I7+'FT PGT Int'!I7</f>
        <v>15</v>
      </c>
    </row>
    <row r="8" spans="1:9" ht="12.75">
      <c r="A8" s="39" t="s">
        <v>116</v>
      </c>
      <c r="B8" s="40">
        <f>'FT PGT UKEU'!B8+'FT PGT Int'!B8</f>
        <v>73</v>
      </c>
      <c r="C8" s="40">
        <f>'FT PGT UKEU'!C8+'FT PGT Int'!C8</f>
        <v>1</v>
      </c>
      <c r="D8" s="42">
        <f>SUM(B8:C8)</f>
        <v>74</v>
      </c>
      <c r="E8" s="43"/>
      <c r="F8" s="44">
        <f>'FT PGT UKEU'!F8+'FT PGT Int'!F8</f>
        <v>100</v>
      </c>
      <c r="G8" s="45">
        <f>'FT PGT UKEU'!G8+'FT PGT Int'!G8</f>
        <v>78</v>
      </c>
      <c r="I8" s="46">
        <f>'FT PGT UKEU'!I8+'FT PGT Int'!I8</f>
        <v>1</v>
      </c>
    </row>
    <row r="9" spans="1:9" ht="12.75">
      <c r="A9" s="39" t="s">
        <v>118</v>
      </c>
      <c r="B9" s="40">
        <f>'FT PGT UKEU'!B9+'FT PGT Int'!B9</f>
        <v>38</v>
      </c>
      <c r="C9" s="40">
        <f>'FT PGT UKEU'!C9+'FT PGT Int'!C9</f>
        <v>0</v>
      </c>
      <c r="D9" s="42">
        <f>SUM(B9:C9)</f>
        <v>38</v>
      </c>
      <c r="E9" s="43"/>
      <c r="F9" s="44">
        <f>'FT PGT UKEU'!F9+'FT PGT Int'!F9</f>
        <v>50</v>
      </c>
      <c r="G9" s="45">
        <f>'FT PGT UKEU'!G9+'FT PGT Int'!G9</f>
        <v>47</v>
      </c>
      <c r="I9" s="46">
        <f>'FT PGT UKEU'!I9+'FT PGT Int'!I9</f>
        <v>0</v>
      </c>
    </row>
    <row r="10" spans="1:9" s="28" customFormat="1" ht="12.75">
      <c r="A10" s="47" t="s">
        <v>119</v>
      </c>
      <c r="B10" s="48">
        <f>SUM(B5:B9)</f>
        <v>225</v>
      </c>
      <c r="C10" s="48">
        <f>SUM(C5:C9)</f>
        <v>9</v>
      </c>
      <c r="D10" s="50">
        <f>SUM(D5:D9)</f>
        <v>234</v>
      </c>
      <c r="E10" s="51"/>
      <c r="F10" s="44">
        <f>SUM(F5:F9)</f>
        <v>319</v>
      </c>
      <c r="G10" s="52">
        <f>SUM(G5:G9)</f>
        <v>270</v>
      </c>
      <c r="I10" s="53">
        <f>SUM(I5:I9)</f>
        <v>19</v>
      </c>
    </row>
    <row r="11" spans="1:9" ht="8.25" customHeight="1">
      <c r="A11" s="39"/>
      <c r="B11" s="40"/>
      <c r="C11" s="40"/>
      <c r="D11" s="42"/>
      <c r="E11" s="43"/>
      <c r="F11" s="44"/>
      <c r="G11" s="45"/>
      <c r="I11" s="62"/>
    </row>
    <row r="12" spans="1:9" ht="12.75">
      <c r="A12" s="39" t="s">
        <v>120</v>
      </c>
      <c r="B12" s="40">
        <f>'FT PGT UKEU'!B12+'FT PGT Int'!B12</f>
        <v>50</v>
      </c>
      <c r="C12" s="40">
        <f>'FT PGT UKEU'!C12+'FT PGT Int'!C12</f>
        <v>0</v>
      </c>
      <c r="D12" s="42">
        <f aca="true" t="shared" si="0" ref="D12:D18">SUM(B12:C12)</f>
        <v>50</v>
      </c>
      <c r="E12" s="43"/>
      <c r="F12" s="44">
        <f>'FT PGT UKEU'!F12+'FT PGT Int'!F12</f>
        <v>49</v>
      </c>
      <c r="G12" s="45">
        <f>'FT PGT UKEU'!G12+'FT PGT Int'!G12</f>
        <v>33</v>
      </c>
      <c r="I12" s="46">
        <f>'FT PGT UKEU'!I12+'FT PGT Int'!I12</f>
        <v>2</v>
      </c>
    </row>
    <row r="13" spans="1:9" ht="12.75">
      <c r="A13" s="39" t="s">
        <v>121</v>
      </c>
      <c r="B13" s="40">
        <f>'FT PGT UKEU'!B13+'FT PGT Int'!B13</f>
        <v>42</v>
      </c>
      <c r="C13" s="40">
        <f>'FT PGT UKEU'!C13+'FT PGT Int'!C13</f>
        <v>0</v>
      </c>
      <c r="D13" s="42">
        <f t="shared" si="0"/>
        <v>42</v>
      </c>
      <c r="E13" s="43"/>
      <c r="F13" s="44">
        <f>'FT PGT UKEU'!F13+'FT PGT Int'!F13</f>
        <v>62</v>
      </c>
      <c r="G13" s="45">
        <f>'FT PGT UKEU'!G13+'FT PGT Int'!G13</f>
        <v>64</v>
      </c>
      <c r="I13" s="46">
        <f>'FT PGT UKEU'!I13+'FT PGT Int'!I13</f>
        <v>0</v>
      </c>
    </row>
    <row r="14" spans="1:9" ht="12.75">
      <c r="A14" s="39" t="s">
        <v>122</v>
      </c>
      <c r="B14" s="40">
        <f>'FT PGT UKEU'!B14+'FT PGT Int'!B14</f>
        <v>23</v>
      </c>
      <c r="C14" s="40">
        <f>'FT PGT UKEU'!C14+'FT PGT Int'!C14</f>
        <v>1</v>
      </c>
      <c r="D14" s="42">
        <f t="shared" si="0"/>
        <v>24</v>
      </c>
      <c r="E14" s="43"/>
      <c r="F14" s="44">
        <f>'FT PGT UKEU'!F14+'FT PGT Int'!F14</f>
        <v>26</v>
      </c>
      <c r="G14" s="45">
        <f>'FT PGT UKEU'!G14+'FT PGT Int'!G14</f>
        <v>18</v>
      </c>
      <c r="I14" s="46">
        <f>'FT PGT UKEU'!I14+'FT PGT Int'!I14</f>
        <v>3</v>
      </c>
    </row>
    <row r="15" spans="1:9" ht="12.75">
      <c r="A15" s="39" t="s">
        <v>123</v>
      </c>
      <c r="B15" s="40">
        <f>'FT PGT UKEU'!B15+'FT PGT Int'!B15</f>
        <v>62</v>
      </c>
      <c r="C15" s="40">
        <f>'FT PGT UKEU'!C15+'FT PGT Int'!C15</f>
        <v>0</v>
      </c>
      <c r="D15" s="42">
        <f t="shared" si="0"/>
        <v>62</v>
      </c>
      <c r="E15" s="43"/>
      <c r="F15" s="44">
        <f>'FT PGT UKEU'!F15+'FT PGT Int'!F15</f>
        <v>80</v>
      </c>
      <c r="G15" s="45">
        <f>'FT PGT UKEU'!G15+'FT PGT Int'!G15</f>
        <v>71</v>
      </c>
      <c r="I15" s="46">
        <f>'FT PGT UKEU'!I15+'FT PGT Int'!I15</f>
        <v>0</v>
      </c>
    </row>
    <row r="16" spans="1:9" ht="12.75">
      <c r="A16" s="39" t="s">
        <v>124</v>
      </c>
      <c r="B16" s="40">
        <f>'FT PGT UKEU'!B16+'FT PGT Int'!B16</f>
        <v>20</v>
      </c>
      <c r="C16" s="40">
        <f>'FT PGT UKEU'!C16+'FT PGT Int'!C16</f>
        <v>1</v>
      </c>
      <c r="D16" s="42">
        <f t="shared" si="0"/>
        <v>21</v>
      </c>
      <c r="E16" s="43"/>
      <c r="F16" s="44">
        <f>'FT PGT UKEU'!F16+'FT PGT Int'!F16</f>
        <v>23</v>
      </c>
      <c r="G16" s="45">
        <f>'FT PGT UKEU'!G16+'FT PGT Int'!G16</f>
        <v>18</v>
      </c>
      <c r="I16" s="46">
        <f>'FT PGT UKEU'!I16+'FT PGT Int'!I16</f>
        <v>2</v>
      </c>
    </row>
    <row r="17" spans="1:9" ht="12.75">
      <c r="A17" s="39" t="s">
        <v>125</v>
      </c>
      <c r="B17" s="40">
        <f>'FT PGT UKEU'!B17+'FT PGT Int'!B17</f>
        <v>13</v>
      </c>
      <c r="C17" s="40">
        <f>'FT PGT UKEU'!C17+'FT PGT Int'!C17</f>
        <v>1</v>
      </c>
      <c r="D17" s="42">
        <f t="shared" si="0"/>
        <v>14</v>
      </c>
      <c r="E17" s="43"/>
      <c r="F17" s="44">
        <f>'FT PGT UKEU'!F17+'FT PGT Int'!F17</f>
        <v>18</v>
      </c>
      <c r="G17" s="45">
        <f>'FT PGT UKEU'!G17+'FT PGT Int'!G17</f>
        <v>13</v>
      </c>
      <c r="I17" s="46">
        <f>'FT PGT UKEU'!I17+'FT PGT Int'!I17</f>
        <v>4</v>
      </c>
    </row>
    <row r="18" spans="1:9" ht="12.75">
      <c r="A18" s="39" t="s">
        <v>126</v>
      </c>
      <c r="B18" s="40">
        <f>'FT PGT UKEU'!B18+'FT PGT Int'!B18</f>
        <v>4</v>
      </c>
      <c r="C18" s="40">
        <f>'FT PGT UKEU'!C18+'FT PGT Int'!C18</f>
        <v>0</v>
      </c>
      <c r="D18" s="42">
        <f t="shared" si="0"/>
        <v>4</v>
      </c>
      <c r="E18" s="43"/>
      <c r="F18" s="44">
        <f>'FT PGT UKEU'!F18+'FT PGT Int'!F18</f>
        <v>4</v>
      </c>
      <c r="G18" s="45">
        <f>'FT PGT UKEU'!G18+'FT PGT Int'!G18</f>
        <v>1</v>
      </c>
      <c r="I18" s="46">
        <f>'FT PGT UKEU'!I18+'FT PGT Int'!I18</f>
        <v>0</v>
      </c>
    </row>
    <row r="19" spans="1:9" s="28" customFormat="1" ht="12.75">
      <c r="A19" s="47" t="s">
        <v>127</v>
      </c>
      <c r="B19" s="48">
        <f>SUM(B12:B18)</f>
        <v>214</v>
      </c>
      <c r="C19" s="48">
        <f>SUM(C12:C18)</f>
        <v>3</v>
      </c>
      <c r="D19" s="50">
        <f>SUM(D12:D18)</f>
        <v>217</v>
      </c>
      <c r="E19" s="51"/>
      <c r="F19" s="44">
        <f>SUM(F12:F18)</f>
        <v>262</v>
      </c>
      <c r="G19" s="52">
        <f>SUM(G12:G18)</f>
        <v>218</v>
      </c>
      <c r="I19" s="53">
        <f>SUM(I12:I18)</f>
        <v>11</v>
      </c>
    </row>
    <row r="20" spans="1:9" ht="8.25" customHeight="1">
      <c r="A20" s="39"/>
      <c r="B20" s="40"/>
      <c r="C20" s="40"/>
      <c r="D20" s="42"/>
      <c r="E20" s="43"/>
      <c r="F20" s="44"/>
      <c r="G20" s="45"/>
      <c r="I20" s="62"/>
    </row>
    <row r="21" spans="1:9" ht="12.75">
      <c r="A21" s="39" t="s">
        <v>128</v>
      </c>
      <c r="B21" s="40">
        <f>'FT PGT UKEU'!B21+'FT PGT Int'!B21</f>
        <v>289</v>
      </c>
      <c r="C21" s="40">
        <f>'FT PGT UKEU'!C21+'FT PGT Int'!C21</f>
        <v>2</v>
      </c>
      <c r="D21" s="42">
        <f aca="true" t="shared" si="1" ref="D21:D29">SUM(B21:C21)</f>
        <v>291</v>
      </c>
      <c r="E21" s="43"/>
      <c r="F21" s="44">
        <f>'FT PGT UKEU'!F21+'FT PGT Int'!F21</f>
        <v>275</v>
      </c>
      <c r="G21" s="45">
        <f>'FT PGT UKEU'!G21+'FT PGT Int'!G21</f>
        <v>260</v>
      </c>
      <c r="I21" s="46">
        <f>'FT PGT UKEU'!I21+'FT PGT Int'!I21</f>
        <v>3</v>
      </c>
    </row>
    <row r="22" spans="1:9" ht="12.75">
      <c r="A22" s="39" t="s">
        <v>129</v>
      </c>
      <c r="B22" s="40">
        <f>'FT PGT UKEU'!B22+'FT PGT Int'!B22</f>
        <v>9</v>
      </c>
      <c r="C22" s="40">
        <f>'FT PGT UKEU'!C22+'FT PGT Int'!C22</f>
        <v>1</v>
      </c>
      <c r="D22" s="42">
        <f t="shared" si="1"/>
        <v>10</v>
      </c>
      <c r="E22" s="43"/>
      <c r="F22" s="44">
        <f>'FT PGT UKEU'!F22+'FT PGT Int'!F22</f>
        <v>17</v>
      </c>
      <c r="G22" s="45">
        <f>'FT PGT UKEU'!G22+'FT PGT Int'!G22</f>
        <v>14</v>
      </c>
      <c r="I22" s="46">
        <f>'FT PGT UKEU'!I22+'FT PGT Int'!I22</f>
        <v>0</v>
      </c>
    </row>
    <row r="23" spans="1:9" ht="12.75">
      <c r="A23" s="39" t="s">
        <v>130</v>
      </c>
      <c r="B23" s="40">
        <f>'FT PGT UKEU'!B23+'FT PGT Int'!B23</f>
        <v>164</v>
      </c>
      <c r="C23" s="40">
        <f>'FT PGT UKEU'!C23+'FT PGT Int'!C23</f>
        <v>0</v>
      </c>
      <c r="D23" s="42">
        <f t="shared" si="1"/>
        <v>164</v>
      </c>
      <c r="E23" s="43"/>
      <c r="F23" s="44">
        <f>'FT PGT UKEU'!F23+'FT PGT Int'!F23</f>
        <v>130</v>
      </c>
      <c r="G23" s="45">
        <f>'FT PGT UKEU'!G23+'FT PGT Int'!G23</f>
        <v>88</v>
      </c>
      <c r="I23" s="46">
        <f>'FT PGT UKEU'!I23+'FT PGT Int'!I23</f>
        <v>3</v>
      </c>
    </row>
    <row r="24" spans="1:9" ht="12.75">
      <c r="A24" s="39" t="s">
        <v>131</v>
      </c>
      <c r="B24" s="40">
        <f>'FT PGT UKEU'!B24+'FT PGT Int'!B24</f>
        <v>30</v>
      </c>
      <c r="C24" s="40">
        <f>'FT PGT UKEU'!C24+'FT PGT Int'!C24</f>
        <v>0</v>
      </c>
      <c r="D24" s="42">
        <f t="shared" si="1"/>
        <v>30</v>
      </c>
      <c r="E24" s="43"/>
      <c r="F24" s="44">
        <f>'FT PGT UKEU'!F24+'FT PGT Int'!F24</f>
        <v>25</v>
      </c>
      <c r="G24" s="45">
        <f>'FT PGT UKEU'!G24+'FT PGT Int'!G24</f>
        <v>31</v>
      </c>
      <c r="I24" s="46">
        <f>'FT PGT UKEU'!I24+'FT PGT Int'!I24</f>
        <v>0</v>
      </c>
    </row>
    <row r="25" spans="1:9" ht="12.75">
      <c r="A25" s="39" t="s">
        <v>132</v>
      </c>
      <c r="B25" s="40">
        <f>'FT PGT UKEU'!B25+'FT PGT Int'!B25</f>
        <v>4</v>
      </c>
      <c r="C25" s="40">
        <f>'FT PGT UKEU'!C25+'FT PGT Int'!C25</f>
        <v>0</v>
      </c>
      <c r="D25" s="42">
        <f t="shared" si="1"/>
        <v>4</v>
      </c>
      <c r="E25" s="43"/>
      <c r="F25" s="44">
        <f>'FT PGT UKEU'!F25+'FT PGT Int'!F25</f>
        <v>13</v>
      </c>
      <c r="G25" s="45">
        <f>'FT PGT UKEU'!G25+'FT PGT Int'!G25</f>
        <v>11</v>
      </c>
      <c r="I25" s="46">
        <f>'FT PGT UKEU'!I25+'FT PGT Int'!I25</f>
        <v>0</v>
      </c>
    </row>
    <row r="26" spans="1:9" ht="12.75">
      <c r="A26" s="39" t="s">
        <v>133</v>
      </c>
      <c r="B26" s="40">
        <f>'FT PGT UKEU'!B26+'FT PGT Int'!B26</f>
        <v>14</v>
      </c>
      <c r="C26" s="40">
        <f>'FT PGT UKEU'!C26+'FT PGT Int'!C26</f>
        <v>0</v>
      </c>
      <c r="D26" s="42">
        <f t="shared" si="1"/>
        <v>14</v>
      </c>
      <c r="E26" s="43"/>
      <c r="F26" s="44">
        <f>'FT PGT UKEU'!F26+'FT PGT Int'!F26</f>
        <v>22</v>
      </c>
      <c r="G26" s="45">
        <f>'FT PGT UKEU'!G26+'FT PGT Int'!G26</f>
        <v>16</v>
      </c>
      <c r="I26" s="46">
        <f>'FT PGT UKEU'!I26+'FT PGT Int'!I26</f>
        <v>1</v>
      </c>
    </row>
    <row r="27" spans="1:9" ht="12.75">
      <c r="A27" s="39" t="s">
        <v>134</v>
      </c>
      <c r="B27" s="40">
        <f>'FT PGT UKEU'!B27+'FT PGT Int'!B27</f>
        <v>18</v>
      </c>
      <c r="C27" s="40">
        <f>'FT PGT UKEU'!C27+'FT PGT Int'!C27</f>
        <v>0</v>
      </c>
      <c r="D27" s="42">
        <f t="shared" si="1"/>
        <v>18</v>
      </c>
      <c r="E27" s="43"/>
      <c r="F27" s="44">
        <f>'FT PGT UKEU'!F27+'FT PGT Int'!F27</f>
        <v>17</v>
      </c>
      <c r="G27" s="45">
        <f>'FT PGT UKEU'!G27+'FT PGT Int'!G27</f>
        <v>14</v>
      </c>
      <c r="I27" s="46">
        <f>'FT PGT UKEU'!I27+'FT PGT Int'!I27</f>
        <v>1</v>
      </c>
    </row>
    <row r="28" spans="1:9" ht="12.75">
      <c r="A28" s="39" t="s">
        <v>135</v>
      </c>
      <c r="B28" s="40">
        <f>'FT PGT UKEU'!B28+'FT PGT Int'!B28</f>
        <v>118</v>
      </c>
      <c r="C28" s="40">
        <f>'FT PGT UKEU'!C28+'FT PGT Int'!C28</f>
        <v>3</v>
      </c>
      <c r="D28" s="42">
        <f t="shared" si="1"/>
        <v>121</v>
      </c>
      <c r="E28" s="43"/>
      <c r="F28" s="44">
        <f>'FT PGT UKEU'!F28+'FT PGT Int'!F28</f>
        <v>120</v>
      </c>
      <c r="G28" s="45">
        <f>'FT PGT UKEU'!G28+'FT PGT Int'!G28</f>
        <v>137</v>
      </c>
      <c r="I28" s="46">
        <f>'FT PGT UKEU'!I28+'FT PGT Int'!I28</f>
        <v>2</v>
      </c>
    </row>
    <row r="29" spans="1:9" ht="12.75">
      <c r="A29" s="39" t="s">
        <v>136</v>
      </c>
      <c r="B29" s="40">
        <f>'FT PGT UKEU'!B29+'FT PGT Int'!B29</f>
        <v>52</v>
      </c>
      <c r="C29" s="40">
        <f>'FT PGT UKEU'!C29+'FT PGT Int'!C29</f>
        <v>1</v>
      </c>
      <c r="D29" s="42">
        <f t="shared" si="1"/>
        <v>53</v>
      </c>
      <c r="E29" s="43"/>
      <c r="F29" s="44">
        <f>'FT PGT UKEU'!F29+'FT PGT Int'!F29</f>
        <v>60</v>
      </c>
      <c r="G29" s="45">
        <f>'FT PGT UKEU'!G29+'FT PGT Int'!G29</f>
        <v>51</v>
      </c>
      <c r="I29" s="46">
        <f>'FT PGT UKEU'!I29+'FT PGT Int'!I29</f>
        <v>0</v>
      </c>
    </row>
    <row r="30" spans="1:9" s="28" customFormat="1" ht="12.75">
      <c r="A30" s="47" t="s">
        <v>137</v>
      </c>
      <c r="B30" s="48">
        <f>SUM(B21:B29)</f>
        <v>698</v>
      </c>
      <c r="C30" s="48">
        <f>SUM(C21:C29)</f>
        <v>7</v>
      </c>
      <c r="D30" s="50">
        <f>SUM(D21:D29)</f>
        <v>705</v>
      </c>
      <c r="E30" s="51"/>
      <c r="F30" s="44">
        <f>SUM(F21:F29)</f>
        <v>679</v>
      </c>
      <c r="G30" s="52">
        <f>SUM(G21:G29)</f>
        <v>622</v>
      </c>
      <c r="I30" s="53">
        <f>SUM(I21:I29)</f>
        <v>10</v>
      </c>
    </row>
    <row r="31" spans="2:7" s="54" customFormat="1" ht="12.75">
      <c r="B31" s="51"/>
      <c r="C31" s="51"/>
      <c r="D31" s="51"/>
      <c r="E31" s="51"/>
      <c r="F31" s="51"/>
      <c r="G31" s="55"/>
    </row>
    <row r="32" spans="1:9" s="28" customFormat="1" ht="12.75">
      <c r="A32" s="47" t="s">
        <v>138</v>
      </c>
      <c r="B32" s="48">
        <f>B30+B19+B10</f>
        <v>1137</v>
      </c>
      <c r="C32" s="48">
        <f>C30+C19+C10</f>
        <v>19</v>
      </c>
      <c r="D32" s="50">
        <f>D30+D19+D10</f>
        <v>1156</v>
      </c>
      <c r="E32" s="51"/>
      <c r="F32" s="56">
        <f>F30+F19+F10</f>
        <v>1260</v>
      </c>
      <c r="G32" s="52">
        <f>G30+G19+G10</f>
        <v>1110</v>
      </c>
      <c r="I32" s="53">
        <f>I30+I19+I10</f>
        <v>40</v>
      </c>
    </row>
    <row r="34" spans="1:9" ht="12.75">
      <c r="A34" s="47" t="s">
        <v>150</v>
      </c>
      <c r="B34" s="40">
        <f>'FT PGT UKEU'!B34+'FT PGT Int'!B34</f>
        <v>139</v>
      </c>
      <c r="C34" s="40">
        <f>'FT PGT UKEU'!C34+'FT PGT Int'!C34</f>
        <v>0</v>
      </c>
      <c r="D34" s="42">
        <f>SUM(B34:C34)</f>
        <v>139</v>
      </c>
      <c r="E34" s="43"/>
      <c r="F34" s="44"/>
      <c r="G34" s="45">
        <f>'FT PGT UKEU'!G34+'FT PGT Int'!G34</f>
        <v>147</v>
      </c>
      <c r="I34" s="46">
        <f>'FT PGT UKEU'!I34+'FT PGT Int'!I34</f>
        <v>0</v>
      </c>
    </row>
    <row r="35" spans="1:9" ht="12.75">
      <c r="A35" s="27"/>
      <c r="B35" s="43"/>
      <c r="C35" s="43"/>
      <c r="D35" s="92"/>
      <c r="E35" s="92"/>
      <c r="F35" s="55"/>
      <c r="G35" s="92"/>
      <c r="H35" s="57"/>
      <c r="I35" s="92"/>
    </row>
    <row r="36" ht="12.75">
      <c r="A36" s="57" t="s">
        <v>213</v>
      </c>
    </row>
    <row r="37" ht="12.75">
      <c r="A37" s="57" t="s">
        <v>151</v>
      </c>
    </row>
    <row r="38" spans="1:4" ht="12.75">
      <c r="A38" s="57" t="s">
        <v>139</v>
      </c>
      <c r="D38" s="59"/>
    </row>
    <row r="39" spans="1:4" ht="12.75">
      <c r="A39" s="57" t="s">
        <v>152</v>
      </c>
      <c r="D39" s="59"/>
    </row>
    <row r="40" ht="12.75">
      <c r="A40" s="57" t="s">
        <v>147</v>
      </c>
    </row>
    <row r="41" ht="12.75">
      <c r="A41" s="26" t="s">
        <v>214</v>
      </c>
    </row>
    <row r="42" ht="12.75">
      <c r="A42" s="26" t="s">
        <v>143</v>
      </c>
    </row>
    <row r="43" ht="12.75">
      <c r="A43" s="26" t="s">
        <v>153</v>
      </c>
    </row>
  </sheetData>
  <mergeCells count="1">
    <mergeCell ref="F3:G3"/>
  </mergeCells>
  <hyperlinks>
    <hyperlink ref="A1" location="Contents!A17" display="9 - Full-Time Total Postgraduate (Taught) Population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79" r:id="rId1"/>
  <headerFooter alignWithMargins="0">
    <oddFooter>&amp;L&amp;"Arial,Regular"&amp;10&amp;F&amp;A&amp;C&amp;"Arial,Regular"&amp;10Early Student Numbers 2005/06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workbookViewId="0" topLeftCell="A1">
      <selection activeCell="A2" sqref="A2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1.125" style="26" customWidth="1"/>
    <col min="4" max="4" width="9.00390625" style="26" customWidth="1"/>
    <col min="5" max="5" width="2.875" style="27" customWidth="1"/>
    <col min="6" max="6" width="9.00390625" style="26" customWidth="1"/>
    <col min="7" max="7" width="2.625" style="26" customWidth="1"/>
    <col min="8" max="8" width="9.00390625" style="29" customWidth="1"/>
    <col min="9" max="16384" width="9.00390625" style="26" customWidth="1"/>
  </cols>
  <sheetData>
    <row r="1" ht="15">
      <c r="A1" s="25" t="s">
        <v>260</v>
      </c>
    </row>
    <row r="4" spans="1:8" ht="38.25">
      <c r="A4" s="30" t="s">
        <v>105</v>
      </c>
      <c r="B4" s="31" t="s">
        <v>106</v>
      </c>
      <c r="C4" s="32" t="s">
        <v>107</v>
      </c>
      <c r="D4" s="34" t="s">
        <v>109</v>
      </c>
      <c r="E4" s="35"/>
      <c r="F4" s="64" t="s">
        <v>219</v>
      </c>
      <c r="H4" s="38" t="s">
        <v>112</v>
      </c>
    </row>
    <row r="5" spans="1:8" ht="12.75">
      <c r="A5" s="39" t="s">
        <v>113</v>
      </c>
      <c r="B5" s="40">
        <v>18</v>
      </c>
      <c r="C5" s="40">
        <v>0</v>
      </c>
      <c r="D5" s="42">
        <f>SUM(B5:C5)</f>
        <v>18</v>
      </c>
      <c r="E5" s="43"/>
      <c r="F5" s="52">
        <v>21</v>
      </c>
      <c r="H5" s="46">
        <v>0</v>
      </c>
    </row>
    <row r="6" spans="1:8" ht="12.75">
      <c r="A6" s="39" t="s">
        <v>114</v>
      </c>
      <c r="B6" s="40">
        <v>0</v>
      </c>
      <c r="C6" s="40">
        <v>0</v>
      </c>
      <c r="D6" s="42">
        <f>SUM(B6:C6)</f>
        <v>0</v>
      </c>
      <c r="E6" s="43"/>
      <c r="F6" s="52">
        <v>0</v>
      </c>
      <c r="H6" s="46">
        <v>0</v>
      </c>
    </row>
    <row r="7" spans="1:8" ht="12.75">
      <c r="A7" s="39" t="s">
        <v>115</v>
      </c>
      <c r="B7" s="40">
        <v>4</v>
      </c>
      <c r="C7" s="40">
        <v>0</v>
      </c>
      <c r="D7" s="42">
        <f>SUM(B7:C7)</f>
        <v>4</v>
      </c>
      <c r="E7" s="43"/>
      <c r="F7" s="52">
        <v>7</v>
      </c>
      <c r="H7" s="46">
        <v>2</v>
      </c>
    </row>
    <row r="8" spans="1:8" ht="12.75">
      <c r="A8" s="39" t="s">
        <v>116</v>
      </c>
      <c r="B8" s="40">
        <v>24</v>
      </c>
      <c r="C8" s="40">
        <v>0</v>
      </c>
      <c r="D8" s="42">
        <f>SUM(B8:C8)</f>
        <v>24</v>
      </c>
      <c r="E8" s="43"/>
      <c r="F8" s="52">
        <v>15</v>
      </c>
      <c r="H8" s="46">
        <v>2</v>
      </c>
    </row>
    <row r="9" spans="1:8" ht="12.75">
      <c r="A9" s="39" t="s">
        <v>118</v>
      </c>
      <c r="B9" s="40">
        <v>2</v>
      </c>
      <c r="C9" s="40">
        <v>2</v>
      </c>
      <c r="D9" s="42">
        <f>SUM(B9:C9)</f>
        <v>4</v>
      </c>
      <c r="E9" s="43"/>
      <c r="F9" s="52">
        <v>5</v>
      </c>
      <c r="H9" s="46">
        <v>0</v>
      </c>
    </row>
    <row r="10" spans="1:8" s="28" customFormat="1" ht="12.75">
      <c r="A10" s="47" t="s">
        <v>119</v>
      </c>
      <c r="B10" s="48">
        <f>SUM(B5:B9)</f>
        <v>48</v>
      </c>
      <c r="C10" s="48">
        <f>SUM(C5:C9)</f>
        <v>2</v>
      </c>
      <c r="D10" s="50">
        <f>SUM(D5:D9)</f>
        <v>50</v>
      </c>
      <c r="E10" s="51"/>
      <c r="F10" s="52">
        <f>SUM(F5:F9)</f>
        <v>48</v>
      </c>
      <c r="H10" s="53">
        <f>SUM(H5:H9)</f>
        <v>4</v>
      </c>
    </row>
    <row r="11" spans="1:8" ht="8.25" customHeight="1">
      <c r="A11" s="39"/>
      <c r="B11" s="40"/>
      <c r="C11" s="40"/>
      <c r="D11" s="42"/>
      <c r="E11" s="43"/>
      <c r="F11" s="52"/>
      <c r="H11" s="46"/>
    </row>
    <row r="12" spans="1:8" ht="12.75">
      <c r="A12" s="39" t="s">
        <v>120</v>
      </c>
      <c r="B12" s="40">
        <v>1</v>
      </c>
      <c r="C12" s="40">
        <v>0</v>
      </c>
      <c r="D12" s="42">
        <f aca="true" t="shared" si="0" ref="D12:D18">SUM(B12:C12)</f>
        <v>1</v>
      </c>
      <c r="E12" s="43"/>
      <c r="F12" s="52">
        <v>1</v>
      </c>
      <c r="H12" s="46">
        <v>0</v>
      </c>
    </row>
    <row r="13" spans="1:8" ht="12.75">
      <c r="A13" s="39" t="s">
        <v>121</v>
      </c>
      <c r="B13" s="40">
        <v>2</v>
      </c>
      <c r="C13" s="40">
        <v>0</v>
      </c>
      <c r="D13" s="42">
        <f t="shared" si="0"/>
        <v>2</v>
      </c>
      <c r="E13" s="43"/>
      <c r="F13" s="52">
        <v>2</v>
      </c>
      <c r="H13" s="46">
        <v>0</v>
      </c>
    </row>
    <row r="14" spans="1:8" ht="12.75">
      <c r="A14" s="39" t="s">
        <v>122</v>
      </c>
      <c r="B14" s="40">
        <v>5</v>
      </c>
      <c r="C14" s="40">
        <v>0</v>
      </c>
      <c r="D14" s="42">
        <f t="shared" si="0"/>
        <v>5</v>
      </c>
      <c r="E14" s="43"/>
      <c r="F14" s="52">
        <v>8</v>
      </c>
      <c r="H14" s="46">
        <v>0</v>
      </c>
    </row>
    <row r="15" spans="1:8" ht="12.75">
      <c r="A15" s="39" t="s">
        <v>123</v>
      </c>
      <c r="B15" s="40">
        <v>7</v>
      </c>
      <c r="C15" s="40">
        <v>0</v>
      </c>
      <c r="D15" s="42">
        <f t="shared" si="0"/>
        <v>7</v>
      </c>
      <c r="E15" s="43"/>
      <c r="F15" s="52">
        <v>5</v>
      </c>
      <c r="H15" s="46">
        <v>0</v>
      </c>
    </row>
    <row r="16" spans="1:8" ht="12.75">
      <c r="A16" s="39" t="s">
        <v>124</v>
      </c>
      <c r="B16" s="40">
        <v>2</v>
      </c>
      <c r="C16" s="40">
        <v>0</v>
      </c>
      <c r="D16" s="42">
        <f t="shared" si="0"/>
        <v>2</v>
      </c>
      <c r="E16" s="43"/>
      <c r="F16" s="52">
        <v>9</v>
      </c>
      <c r="H16" s="46">
        <v>1</v>
      </c>
    </row>
    <row r="17" spans="1:8" ht="12.75">
      <c r="A17" s="39" t="s">
        <v>125</v>
      </c>
      <c r="B17" s="40">
        <v>0</v>
      </c>
      <c r="C17" s="40">
        <v>0</v>
      </c>
      <c r="D17" s="42">
        <f t="shared" si="0"/>
        <v>0</v>
      </c>
      <c r="E17" s="43"/>
      <c r="F17" s="52">
        <v>0</v>
      </c>
      <c r="H17" s="46">
        <v>0</v>
      </c>
    </row>
    <row r="18" spans="1:8" ht="12.75">
      <c r="A18" s="39" t="s">
        <v>126</v>
      </c>
      <c r="B18" s="40">
        <v>0</v>
      </c>
      <c r="C18" s="40">
        <v>0</v>
      </c>
      <c r="D18" s="42">
        <f t="shared" si="0"/>
        <v>0</v>
      </c>
      <c r="E18" s="43"/>
      <c r="F18" s="52">
        <v>0</v>
      </c>
      <c r="H18" s="46">
        <v>0</v>
      </c>
    </row>
    <row r="19" spans="1:8" s="28" customFormat="1" ht="12.75">
      <c r="A19" s="47" t="s">
        <v>127</v>
      </c>
      <c r="B19" s="48">
        <f>SUM(B12:B18)</f>
        <v>17</v>
      </c>
      <c r="C19" s="48">
        <f>SUM(C12:C18)</f>
        <v>0</v>
      </c>
      <c r="D19" s="50">
        <f>SUM(D12:D18)</f>
        <v>17</v>
      </c>
      <c r="E19" s="51"/>
      <c r="F19" s="52">
        <f>SUM(F12:F18)</f>
        <v>25</v>
      </c>
      <c r="H19" s="53">
        <f>SUM(H12:H18)</f>
        <v>1</v>
      </c>
    </row>
    <row r="20" spans="1:8" ht="8.25" customHeight="1">
      <c r="A20" s="39"/>
      <c r="B20" s="40"/>
      <c r="C20" s="40"/>
      <c r="D20" s="42"/>
      <c r="E20" s="43"/>
      <c r="F20" s="52"/>
      <c r="H20" s="46"/>
    </row>
    <row r="21" spans="1:8" ht="12.75">
      <c r="A21" s="39" t="s">
        <v>128</v>
      </c>
      <c r="B21" s="40">
        <v>26</v>
      </c>
      <c r="C21" s="40">
        <v>11</v>
      </c>
      <c r="D21" s="42">
        <f aca="true" t="shared" si="1" ref="D21:D29">SUM(B21:C21)</f>
        <v>37</v>
      </c>
      <c r="E21" s="43"/>
      <c r="F21" s="52">
        <v>146</v>
      </c>
      <c r="H21" s="46">
        <v>17</v>
      </c>
    </row>
    <row r="22" spans="1:8" ht="12.75">
      <c r="A22" s="39" t="s">
        <v>129</v>
      </c>
      <c r="B22" s="40">
        <v>1</v>
      </c>
      <c r="C22" s="40">
        <v>0</v>
      </c>
      <c r="D22" s="42">
        <f t="shared" si="1"/>
        <v>1</v>
      </c>
      <c r="E22" s="43"/>
      <c r="F22" s="52">
        <v>0</v>
      </c>
      <c r="H22" s="46">
        <v>0</v>
      </c>
    </row>
    <row r="23" spans="1:8" ht="12.75">
      <c r="A23" s="39" t="s">
        <v>130</v>
      </c>
      <c r="B23" s="40">
        <v>0</v>
      </c>
      <c r="C23" s="40">
        <v>0</v>
      </c>
      <c r="D23" s="42">
        <f t="shared" si="1"/>
        <v>0</v>
      </c>
      <c r="E23" s="43"/>
      <c r="F23" s="52">
        <v>0</v>
      </c>
      <c r="H23" s="46">
        <v>0</v>
      </c>
    </row>
    <row r="24" spans="1:8" ht="12.75">
      <c r="A24" s="39" t="s">
        <v>131</v>
      </c>
      <c r="B24" s="40">
        <v>3</v>
      </c>
      <c r="C24" s="40">
        <v>0</v>
      </c>
      <c r="D24" s="42">
        <f t="shared" si="1"/>
        <v>3</v>
      </c>
      <c r="E24" s="43"/>
      <c r="F24" s="52">
        <v>2</v>
      </c>
      <c r="H24" s="46">
        <v>1</v>
      </c>
    </row>
    <row r="25" spans="1:8" ht="12.75">
      <c r="A25" s="39" t="s">
        <v>132</v>
      </c>
      <c r="B25" s="40">
        <v>1</v>
      </c>
      <c r="C25" s="40">
        <v>0</v>
      </c>
      <c r="D25" s="42">
        <f t="shared" si="1"/>
        <v>1</v>
      </c>
      <c r="E25" s="43"/>
      <c r="F25" s="52">
        <v>1</v>
      </c>
      <c r="H25" s="46">
        <v>0</v>
      </c>
    </row>
    <row r="26" spans="1:8" ht="12.75">
      <c r="A26" s="39" t="s">
        <v>133</v>
      </c>
      <c r="B26" s="40">
        <v>0</v>
      </c>
      <c r="C26" s="40">
        <v>0</v>
      </c>
      <c r="D26" s="42">
        <f t="shared" si="1"/>
        <v>0</v>
      </c>
      <c r="E26" s="43"/>
      <c r="F26" s="52">
        <v>0</v>
      </c>
      <c r="H26" s="46">
        <v>0</v>
      </c>
    </row>
    <row r="27" spans="1:8" ht="12.75">
      <c r="A27" s="39" t="s">
        <v>134</v>
      </c>
      <c r="B27" s="40">
        <v>1</v>
      </c>
      <c r="C27" s="40">
        <v>0</v>
      </c>
      <c r="D27" s="42">
        <f t="shared" si="1"/>
        <v>1</v>
      </c>
      <c r="E27" s="43"/>
      <c r="F27" s="52">
        <v>0</v>
      </c>
      <c r="H27" s="46">
        <v>0</v>
      </c>
    </row>
    <row r="28" spans="1:8" ht="12.75">
      <c r="A28" s="39" t="s">
        <v>135</v>
      </c>
      <c r="B28" s="40">
        <v>25</v>
      </c>
      <c r="C28" s="40">
        <v>1</v>
      </c>
      <c r="D28" s="42">
        <f t="shared" si="1"/>
        <v>26</v>
      </c>
      <c r="E28" s="43"/>
      <c r="F28" s="52">
        <v>17</v>
      </c>
      <c r="H28" s="46">
        <v>4</v>
      </c>
    </row>
    <row r="29" spans="1:8" ht="12.75">
      <c r="A29" s="39" t="s">
        <v>136</v>
      </c>
      <c r="B29" s="40">
        <v>4</v>
      </c>
      <c r="C29" s="40">
        <v>0</v>
      </c>
      <c r="D29" s="42">
        <f t="shared" si="1"/>
        <v>4</v>
      </c>
      <c r="E29" s="43"/>
      <c r="F29" s="52">
        <v>3</v>
      </c>
      <c r="H29" s="46">
        <v>0</v>
      </c>
    </row>
    <row r="30" spans="1:8" s="28" customFormat="1" ht="12.75">
      <c r="A30" s="47" t="s">
        <v>137</v>
      </c>
      <c r="B30" s="48">
        <f>SUM(B21:B29)</f>
        <v>61</v>
      </c>
      <c r="C30" s="48">
        <f>SUM(C21:C29)</f>
        <v>12</v>
      </c>
      <c r="D30" s="50">
        <f>SUM(D21:D29)</f>
        <v>73</v>
      </c>
      <c r="E30" s="51"/>
      <c r="F30" s="52">
        <f>SUM(F21:F29)</f>
        <v>169</v>
      </c>
      <c r="H30" s="53">
        <f>SUM(H21:H29)</f>
        <v>22</v>
      </c>
    </row>
    <row r="31" spans="1:8" s="28" customFormat="1" ht="12.75">
      <c r="A31" s="54"/>
      <c r="B31" s="51"/>
      <c r="C31" s="51"/>
      <c r="D31" s="51"/>
      <c r="E31" s="51"/>
      <c r="F31" s="55"/>
      <c r="H31" s="51"/>
    </row>
    <row r="32" spans="1:8" s="54" customFormat="1" ht="12.75">
      <c r="A32" s="47" t="s">
        <v>138</v>
      </c>
      <c r="B32" s="48">
        <f>B30+B19+B10</f>
        <v>126</v>
      </c>
      <c r="C32" s="48">
        <f>C30+C19+C10</f>
        <v>14</v>
      </c>
      <c r="D32" s="50">
        <f>D30+D19+D10</f>
        <v>140</v>
      </c>
      <c r="E32" s="51"/>
      <c r="F32" s="52">
        <f>F30+F19+F10</f>
        <v>242</v>
      </c>
      <c r="G32" s="28"/>
      <c r="H32" s="53">
        <f>H30+H19+H10</f>
        <v>27</v>
      </c>
    </row>
    <row r="33" s="28" customFormat="1" ht="12.75"/>
    <row r="36" ht="12.75">
      <c r="A36" s="57" t="s">
        <v>220</v>
      </c>
    </row>
    <row r="37" ht="12.75">
      <c r="A37" s="57" t="s">
        <v>154</v>
      </c>
    </row>
    <row r="38" ht="12.75">
      <c r="A38" s="57" t="s">
        <v>155</v>
      </c>
    </row>
    <row r="39" ht="12.75">
      <c r="A39" s="57" t="s">
        <v>156</v>
      </c>
    </row>
    <row r="40" ht="12.75">
      <c r="A40" s="57" t="s">
        <v>139</v>
      </c>
    </row>
    <row r="41" spans="1:4" ht="12.75">
      <c r="A41" s="57" t="s">
        <v>147</v>
      </c>
      <c r="D41" s="59"/>
    </row>
    <row r="42" ht="12.75">
      <c r="A42" s="26" t="s">
        <v>143</v>
      </c>
    </row>
    <row r="43" ht="12.75">
      <c r="A43" s="26" t="s">
        <v>145</v>
      </c>
    </row>
  </sheetData>
  <hyperlinks>
    <hyperlink ref="A1" location="Contents!A21" display="10 - Part-Time UK/EU Postgraduate (Taught) Intake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2" r:id="rId1"/>
  <headerFooter alignWithMargins="0">
    <oddFooter>&amp;L&amp;"Arial,Regular"&amp;10&amp;F&amp;A&amp;C&amp;"Arial,Regular"&amp;10Early Student Numbers 2005/06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workbookViewId="0" topLeftCell="A1">
      <selection activeCell="H9" sqref="H9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1.125" style="26" customWidth="1"/>
    <col min="4" max="4" width="9.00390625" style="26" customWidth="1"/>
    <col min="5" max="5" width="2.875" style="27" customWidth="1"/>
    <col min="6" max="6" width="9.00390625" style="26" customWidth="1"/>
    <col min="7" max="7" width="2.625" style="26" customWidth="1"/>
    <col min="8" max="8" width="9.00390625" style="29" customWidth="1"/>
    <col min="9" max="16384" width="9.00390625" style="26" customWidth="1"/>
  </cols>
  <sheetData>
    <row r="1" ht="15">
      <c r="A1" s="25" t="s">
        <v>261</v>
      </c>
    </row>
    <row r="4" spans="1:8" ht="38.25">
      <c r="A4" s="30" t="s">
        <v>105</v>
      </c>
      <c r="B4" s="31" t="s">
        <v>106</v>
      </c>
      <c r="C4" s="32" t="s">
        <v>107</v>
      </c>
      <c r="D4" s="34" t="s">
        <v>109</v>
      </c>
      <c r="E4" s="35"/>
      <c r="F4" s="64" t="s">
        <v>219</v>
      </c>
      <c r="H4" s="38" t="s">
        <v>112</v>
      </c>
    </row>
    <row r="5" spans="1:8" ht="12.75">
      <c r="A5" s="39" t="s">
        <v>113</v>
      </c>
      <c r="B5" s="40">
        <v>0</v>
      </c>
      <c r="C5" s="40">
        <v>0</v>
      </c>
      <c r="D5" s="42">
        <f>SUM(B5:C5)</f>
        <v>0</v>
      </c>
      <c r="E5" s="43"/>
      <c r="F5" s="52">
        <v>0</v>
      </c>
      <c r="H5" s="46">
        <v>0</v>
      </c>
    </row>
    <row r="6" spans="1:8" ht="12.75">
      <c r="A6" s="39" t="s">
        <v>114</v>
      </c>
      <c r="B6" s="40">
        <v>0</v>
      </c>
      <c r="C6" s="40">
        <v>0</v>
      </c>
      <c r="D6" s="42">
        <f>SUM(B6:C6)</f>
        <v>0</v>
      </c>
      <c r="E6" s="43"/>
      <c r="F6" s="52">
        <v>0</v>
      </c>
      <c r="H6" s="46">
        <v>0</v>
      </c>
    </row>
    <row r="7" spans="1:8" ht="12.75">
      <c r="A7" s="39" t="s">
        <v>115</v>
      </c>
      <c r="B7" s="40">
        <v>3</v>
      </c>
      <c r="C7" s="40">
        <v>0</v>
      </c>
      <c r="D7" s="42">
        <f>SUM(B7:C7)</f>
        <v>3</v>
      </c>
      <c r="E7" s="43"/>
      <c r="F7" s="52">
        <v>3</v>
      </c>
      <c r="H7" s="46">
        <v>0</v>
      </c>
    </row>
    <row r="8" spans="1:8" ht="12.75">
      <c r="A8" s="39" t="s">
        <v>116</v>
      </c>
      <c r="B8" s="40">
        <v>4</v>
      </c>
      <c r="C8" s="40">
        <v>0</v>
      </c>
      <c r="D8" s="42">
        <f>SUM(B8:C8)</f>
        <v>4</v>
      </c>
      <c r="E8" s="43"/>
      <c r="F8" s="52">
        <v>0</v>
      </c>
      <c r="H8" s="46">
        <v>1</v>
      </c>
    </row>
    <row r="9" spans="1:8" ht="12.75">
      <c r="A9" s="39" t="s">
        <v>118</v>
      </c>
      <c r="B9" s="40">
        <v>0</v>
      </c>
      <c r="C9" s="40">
        <v>0</v>
      </c>
      <c r="D9" s="42">
        <f>SUM(B9:C9)</f>
        <v>0</v>
      </c>
      <c r="E9" s="43"/>
      <c r="F9" s="52">
        <v>0</v>
      </c>
      <c r="H9" s="46">
        <v>0</v>
      </c>
    </row>
    <row r="10" spans="1:8" s="28" customFormat="1" ht="12.75">
      <c r="A10" s="47" t="s">
        <v>119</v>
      </c>
      <c r="B10" s="48">
        <f>SUM(B5:B9)</f>
        <v>7</v>
      </c>
      <c r="C10" s="48">
        <f>SUM(C5:C9)</f>
        <v>0</v>
      </c>
      <c r="D10" s="50">
        <f>SUM(D5:D9)</f>
        <v>7</v>
      </c>
      <c r="E10" s="51"/>
      <c r="F10" s="52">
        <f>SUM(F5:F9)</f>
        <v>3</v>
      </c>
      <c r="H10" s="53">
        <f>SUM(H5:H9)</f>
        <v>1</v>
      </c>
    </row>
    <row r="11" spans="1:8" ht="8.25" customHeight="1">
      <c r="A11" s="39"/>
      <c r="B11" s="40"/>
      <c r="C11" s="40"/>
      <c r="D11" s="42"/>
      <c r="E11" s="43"/>
      <c r="F11" s="52"/>
      <c r="H11" s="46"/>
    </row>
    <row r="12" spans="1:8" ht="12.75">
      <c r="A12" s="39" t="s">
        <v>120</v>
      </c>
      <c r="B12" s="40">
        <v>1</v>
      </c>
      <c r="C12" s="40">
        <v>0</v>
      </c>
      <c r="D12" s="42">
        <f aca="true" t="shared" si="0" ref="D12:D18">SUM(B12:C12)</f>
        <v>1</v>
      </c>
      <c r="E12" s="43"/>
      <c r="F12" s="52">
        <v>0</v>
      </c>
      <c r="H12" s="46">
        <v>0</v>
      </c>
    </row>
    <row r="13" spans="1:8" ht="12.75">
      <c r="A13" s="39" t="s">
        <v>121</v>
      </c>
      <c r="B13" s="40">
        <v>0</v>
      </c>
      <c r="C13" s="40">
        <v>0</v>
      </c>
      <c r="D13" s="42">
        <f t="shared" si="0"/>
        <v>0</v>
      </c>
      <c r="E13" s="43"/>
      <c r="F13" s="52">
        <v>0</v>
      </c>
      <c r="H13" s="46">
        <v>0</v>
      </c>
    </row>
    <row r="14" spans="1:8" ht="12.75">
      <c r="A14" s="39" t="s">
        <v>122</v>
      </c>
      <c r="B14" s="40">
        <v>0</v>
      </c>
      <c r="C14" s="40">
        <v>0</v>
      </c>
      <c r="D14" s="42">
        <f t="shared" si="0"/>
        <v>0</v>
      </c>
      <c r="E14" s="43"/>
      <c r="F14" s="52">
        <v>0</v>
      </c>
      <c r="H14" s="46">
        <v>0</v>
      </c>
    </row>
    <row r="15" spans="1:8" ht="12.75">
      <c r="A15" s="39" t="s">
        <v>123</v>
      </c>
      <c r="B15" s="40">
        <v>0</v>
      </c>
      <c r="C15" s="40">
        <v>0</v>
      </c>
      <c r="D15" s="42">
        <f t="shared" si="0"/>
        <v>0</v>
      </c>
      <c r="E15" s="43"/>
      <c r="F15" s="52">
        <v>0</v>
      </c>
      <c r="H15" s="46">
        <v>0</v>
      </c>
    </row>
    <row r="16" spans="1:8" ht="12.75">
      <c r="A16" s="39" t="s">
        <v>124</v>
      </c>
      <c r="B16" s="40">
        <v>0</v>
      </c>
      <c r="C16" s="40">
        <v>0</v>
      </c>
      <c r="D16" s="42">
        <f t="shared" si="0"/>
        <v>0</v>
      </c>
      <c r="E16" s="43"/>
      <c r="F16" s="52">
        <v>0</v>
      </c>
      <c r="H16" s="46">
        <v>0</v>
      </c>
    </row>
    <row r="17" spans="1:8" ht="12.75">
      <c r="A17" s="39" t="s">
        <v>125</v>
      </c>
      <c r="B17" s="40">
        <v>0</v>
      </c>
      <c r="C17" s="40">
        <v>0</v>
      </c>
      <c r="D17" s="42">
        <f t="shared" si="0"/>
        <v>0</v>
      </c>
      <c r="E17" s="43"/>
      <c r="F17" s="52">
        <v>0</v>
      </c>
      <c r="H17" s="46">
        <v>0</v>
      </c>
    </row>
    <row r="18" spans="1:8" ht="12.75">
      <c r="A18" s="39" t="s">
        <v>126</v>
      </c>
      <c r="B18" s="40">
        <v>0</v>
      </c>
      <c r="C18" s="40">
        <v>0</v>
      </c>
      <c r="D18" s="42">
        <f t="shared" si="0"/>
        <v>0</v>
      </c>
      <c r="E18" s="43"/>
      <c r="F18" s="52">
        <v>0</v>
      </c>
      <c r="H18" s="46">
        <v>0</v>
      </c>
    </row>
    <row r="19" spans="1:8" s="28" customFormat="1" ht="12.75">
      <c r="A19" s="47" t="s">
        <v>127</v>
      </c>
      <c r="B19" s="48">
        <f>SUM(B12:B18)</f>
        <v>1</v>
      </c>
      <c r="C19" s="48">
        <f>SUM(C12:C18)</f>
        <v>0</v>
      </c>
      <c r="D19" s="50">
        <f>SUM(D12:D18)</f>
        <v>1</v>
      </c>
      <c r="E19" s="51"/>
      <c r="F19" s="52">
        <f>SUM(F12:F18)</f>
        <v>0</v>
      </c>
      <c r="H19" s="53">
        <f>SUM(H12:H18)</f>
        <v>0</v>
      </c>
    </row>
    <row r="20" spans="1:8" ht="8.25" customHeight="1">
      <c r="A20" s="39"/>
      <c r="B20" s="40"/>
      <c r="C20" s="40"/>
      <c r="D20" s="42"/>
      <c r="E20" s="43"/>
      <c r="F20" s="52"/>
      <c r="H20" s="46"/>
    </row>
    <row r="21" spans="1:8" ht="12.75">
      <c r="A21" s="39" t="s">
        <v>128</v>
      </c>
      <c r="B21" s="40">
        <v>1</v>
      </c>
      <c r="C21" s="40">
        <v>0</v>
      </c>
      <c r="D21" s="42">
        <f aca="true" t="shared" si="1" ref="D21:D29">SUM(B21:C21)</f>
        <v>1</v>
      </c>
      <c r="E21" s="43"/>
      <c r="F21" s="52">
        <v>3</v>
      </c>
      <c r="H21" s="46">
        <v>3</v>
      </c>
    </row>
    <row r="22" spans="1:8" ht="12.75">
      <c r="A22" s="39" t="s">
        <v>129</v>
      </c>
      <c r="B22" s="40">
        <v>0</v>
      </c>
      <c r="C22" s="40">
        <v>0</v>
      </c>
      <c r="D22" s="42">
        <f t="shared" si="1"/>
        <v>0</v>
      </c>
      <c r="E22" s="43"/>
      <c r="F22" s="52">
        <v>0</v>
      </c>
      <c r="H22" s="46">
        <v>0</v>
      </c>
    </row>
    <row r="23" spans="1:8" ht="12.75">
      <c r="A23" s="39" t="s">
        <v>130</v>
      </c>
      <c r="B23" s="40">
        <v>0</v>
      </c>
      <c r="C23" s="40">
        <v>0</v>
      </c>
      <c r="D23" s="42">
        <f t="shared" si="1"/>
        <v>0</v>
      </c>
      <c r="E23" s="43"/>
      <c r="F23" s="52">
        <v>0</v>
      </c>
      <c r="H23" s="46">
        <v>0</v>
      </c>
    </row>
    <row r="24" spans="1:8" ht="12.75">
      <c r="A24" s="39" t="s">
        <v>131</v>
      </c>
      <c r="B24" s="40">
        <v>0</v>
      </c>
      <c r="C24" s="40">
        <v>0</v>
      </c>
      <c r="D24" s="42">
        <f t="shared" si="1"/>
        <v>0</v>
      </c>
      <c r="E24" s="43"/>
      <c r="F24" s="52">
        <v>0</v>
      </c>
      <c r="H24" s="46">
        <v>0</v>
      </c>
    </row>
    <row r="25" spans="1:8" ht="12.75">
      <c r="A25" s="39" t="s">
        <v>132</v>
      </c>
      <c r="B25" s="40">
        <v>0</v>
      </c>
      <c r="C25" s="40">
        <v>0</v>
      </c>
      <c r="D25" s="42">
        <f t="shared" si="1"/>
        <v>0</v>
      </c>
      <c r="E25" s="43"/>
      <c r="F25" s="52">
        <v>0</v>
      </c>
      <c r="H25" s="46">
        <v>0</v>
      </c>
    </row>
    <row r="26" spans="1:8" ht="12.75">
      <c r="A26" s="39" t="s">
        <v>133</v>
      </c>
      <c r="B26" s="40">
        <v>0</v>
      </c>
      <c r="C26" s="40">
        <v>0</v>
      </c>
      <c r="D26" s="42">
        <f t="shared" si="1"/>
        <v>0</v>
      </c>
      <c r="E26" s="43"/>
      <c r="F26" s="52">
        <v>0</v>
      </c>
      <c r="H26" s="46">
        <v>0</v>
      </c>
    </row>
    <row r="27" spans="1:8" ht="12.75">
      <c r="A27" s="39" t="s">
        <v>134</v>
      </c>
      <c r="B27" s="40">
        <v>0</v>
      </c>
      <c r="C27" s="40">
        <v>0</v>
      </c>
      <c r="D27" s="42">
        <f t="shared" si="1"/>
        <v>0</v>
      </c>
      <c r="E27" s="43"/>
      <c r="F27" s="52">
        <v>0</v>
      </c>
      <c r="H27" s="46">
        <v>0</v>
      </c>
    </row>
    <row r="28" spans="1:8" ht="12.75">
      <c r="A28" s="39" t="s">
        <v>135</v>
      </c>
      <c r="B28" s="40">
        <v>1</v>
      </c>
      <c r="C28" s="40">
        <v>0</v>
      </c>
      <c r="D28" s="42">
        <f t="shared" si="1"/>
        <v>1</v>
      </c>
      <c r="E28" s="43"/>
      <c r="F28" s="52">
        <v>0</v>
      </c>
      <c r="H28" s="46">
        <v>9</v>
      </c>
    </row>
    <row r="29" spans="1:8" ht="12.75">
      <c r="A29" s="39" t="s">
        <v>136</v>
      </c>
      <c r="B29" s="40">
        <v>0</v>
      </c>
      <c r="C29" s="40">
        <v>0</v>
      </c>
      <c r="D29" s="42">
        <f t="shared" si="1"/>
        <v>0</v>
      </c>
      <c r="E29" s="43"/>
      <c r="F29" s="52">
        <v>0</v>
      </c>
      <c r="H29" s="46">
        <v>0</v>
      </c>
    </row>
    <row r="30" spans="1:8" s="28" customFormat="1" ht="12.75">
      <c r="A30" s="47" t="s">
        <v>137</v>
      </c>
      <c r="B30" s="48">
        <f>SUM(B21:B29)</f>
        <v>2</v>
      </c>
      <c r="C30" s="48">
        <f>SUM(C21:C29)</f>
        <v>0</v>
      </c>
      <c r="D30" s="50">
        <f>SUM(D21:D29)</f>
        <v>2</v>
      </c>
      <c r="E30" s="51"/>
      <c r="F30" s="52">
        <f>SUM(F21:F29)</f>
        <v>3</v>
      </c>
      <c r="H30" s="53">
        <f>SUM(H21:H29)</f>
        <v>12</v>
      </c>
    </row>
    <row r="31" spans="1:8" s="28" customFormat="1" ht="12.75">
      <c r="A31" s="54"/>
      <c r="B31" s="51"/>
      <c r="C31" s="51"/>
      <c r="D31" s="51"/>
      <c r="E31" s="51"/>
      <c r="F31" s="55"/>
      <c r="H31" s="51"/>
    </row>
    <row r="32" spans="1:8" s="54" customFormat="1" ht="12.75">
      <c r="A32" s="47" t="s">
        <v>138</v>
      </c>
      <c r="B32" s="48">
        <f>B30+B19+B10</f>
        <v>10</v>
      </c>
      <c r="C32" s="48">
        <f>C30+C19+C10</f>
        <v>0</v>
      </c>
      <c r="D32" s="50">
        <f>D30+D19+D10</f>
        <v>10</v>
      </c>
      <c r="E32" s="51"/>
      <c r="F32" s="52">
        <f>F30+F19+F10</f>
        <v>6</v>
      </c>
      <c r="G32" s="28"/>
      <c r="H32" s="53">
        <f>H30+H19+H10</f>
        <v>13</v>
      </c>
    </row>
    <row r="33" s="28" customFormat="1" ht="12.75"/>
    <row r="36" ht="12.75">
      <c r="A36" s="57" t="s">
        <v>220</v>
      </c>
    </row>
    <row r="37" ht="12.75">
      <c r="A37" s="57" t="s">
        <v>154</v>
      </c>
    </row>
    <row r="38" ht="12.75">
      <c r="A38" s="57" t="s">
        <v>155</v>
      </c>
    </row>
    <row r="39" ht="12.75">
      <c r="A39" s="57" t="s">
        <v>156</v>
      </c>
    </row>
    <row r="40" ht="12.75">
      <c r="A40" s="57" t="s">
        <v>139</v>
      </c>
    </row>
    <row r="41" spans="1:4" ht="12.75">
      <c r="A41" s="57" t="s">
        <v>147</v>
      </c>
      <c r="D41" s="59"/>
    </row>
    <row r="42" ht="12.75">
      <c r="A42" s="26" t="s">
        <v>143</v>
      </c>
    </row>
    <row r="43" ht="12.75">
      <c r="A43" s="26" t="s">
        <v>145</v>
      </c>
    </row>
  </sheetData>
  <hyperlinks>
    <hyperlink ref="A1" location="Contents!A22" display="11 - Part-Time International Postgraduate (Taught) Intake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2" r:id="rId1"/>
  <headerFooter alignWithMargins="0">
    <oddFooter>&amp;L&amp;"Arial,Regular"&amp;10&amp;F&amp;A&amp;C&amp;"Arial,Regular"&amp;10Early Student Numbers 2005/06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workbookViewId="0" topLeftCell="A1">
      <selection activeCell="A2" sqref="A2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1.125" style="26" customWidth="1"/>
    <col min="4" max="4" width="9.00390625" style="26" customWidth="1"/>
    <col min="5" max="5" width="2.875" style="27" customWidth="1"/>
    <col min="6" max="6" width="9.00390625" style="26" customWidth="1"/>
    <col min="7" max="7" width="2.625" style="26" customWidth="1"/>
    <col min="8" max="16384" width="9.00390625" style="26" customWidth="1"/>
  </cols>
  <sheetData>
    <row r="1" ht="15">
      <c r="A1" s="25" t="s">
        <v>262</v>
      </c>
    </row>
    <row r="4" spans="1:8" ht="38.25">
      <c r="A4" s="30" t="s">
        <v>105</v>
      </c>
      <c r="B4" s="31" t="s">
        <v>106</v>
      </c>
      <c r="C4" s="32" t="s">
        <v>107</v>
      </c>
      <c r="D4" s="34" t="s">
        <v>109</v>
      </c>
      <c r="E4" s="35"/>
      <c r="F4" s="64" t="s">
        <v>219</v>
      </c>
      <c r="H4" s="38" t="s">
        <v>112</v>
      </c>
    </row>
    <row r="5" spans="1:8" ht="12.75">
      <c r="A5" s="39" t="s">
        <v>113</v>
      </c>
      <c r="B5" s="40">
        <f>'Intake PT PGT UKEU'!B5+'Intake PT PGT Int'!B5</f>
        <v>18</v>
      </c>
      <c r="C5" s="40">
        <f>'Intake PT PGT UKEU'!C5+'Intake PT PGT Int'!C5</f>
        <v>0</v>
      </c>
      <c r="D5" s="42">
        <f>SUM(B5:C5)</f>
        <v>18</v>
      </c>
      <c r="E5" s="43"/>
      <c r="F5" s="52">
        <f>'Intake PT PGT UKEU'!F5+'Intake PT PGT Int'!F5</f>
        <v>21</v>
      </c>
      <c r="H5" s="46">
        <f>'Intake PT PGT UKEU'!H5+'Intake PT PGT Int'!H5</f>
        <v>0</v>
      </c>
    </row>
    <row r="6" spans="1:8" ht="12.75">
      <c r="A6" s="39" t="s">
        <v>114</v>
      </c>
      <c r="B6" s="40">
        <f>'Intake PT PGT UKEU'!B6+'Intake PT PGT Int'!B6</f>
        <v>0</v>
      </c>
      <c r="C6" s="40">
        <f>'Intake PT PGT UKEU'!C6+'Intake PT PGT Int'!C6</f>
        <v>0</v>
      </c>
      <c r="D6" s="42">
        <f>SUM(B6:C6)</f>
        <v>0</v>
      </c>
      <c r="E6" s="43"/>
      <c r="F6" s="52">
        <f>'Intake PT PGT UKEU'!F6+'Intake PT PGT Int'!F6</f>
        <v>0</v>
      </c>
      <c r="H6" s="46">
        <f>'Intake PT PGT UKEU'!H6+'Intake PT PGT Int'!H6</f>
        <v>0</v>
      </c>
    </row>
    <row r="7" spans="1:8" ht="12.75">
      <c r="A7" s="39" t="s">
        <v>115</v>
      </c>
      <c r="B7" s="40">
        <f>'Intake PT PGT UKEU'!B7+'Intake PT PGT Int'!B7</f>
        <v>7</v>
      </c>
      <c r="C7" s="40">
        <f>'Intake PT PGT UKEU'!C7+'Intake PT PGT Int'!C7</f>
        <v>0</v>
      </c>
      <c r="D7" s="42">
        <f>SUM(B7:C7)</f>
        <v>7</v>
      </c>
      <c r="E7" s="43"/>
      <c r="F7" s="52">
        <f>'Intake PT PGT UKEU'!F7+'Intake PT PGT Int'!F7</f>
        <v>10</v>
      </c>
      <c r="H7" s="46">
        <f>'Intake PT PGT UKEU'!H7+'Intake PT PGT Int'!H7</f>
        <v>2</v>
      </c>
    </row>
    <row r="8" spans="1:8" ht="12.75">
      <c r="A8" s="39" t="s">
        <v>116</v>
      </c>
      <c r="B8" s="40">
        <f>'Intake PT PGT UKEU'!B8+'Intake PT PGT Int'!B8</f>
        <v>28</v>
      </c>
      <c r="C8" s="40">
        <f>'Intake PT PGT UKEU'!C8+'Intake PT PGT Int'!C8</f>
        <v>0</v>
      </c>
      <c r="D8" s="42">
        <f>SUM(B8:C8)</f>
        <v>28</v>
      </c>
      <c r="E8" s="43"/>
      <c r="F8" s="52">
        <f>'Intake PT PGT UKEU'!F8+'Intake PT PGT Int'!F8</f>
        <v>15</v>
      </c>
      <c r="H8" s="46">
        <f>'Intake PT PGT UKEU'!H8+'Intake PT PGT Int'!H8</f>
        <v>3</v>
      </c>
    </row>
    <row r="9" spans="1:8" ht="12.75">
      <c r="A9" s="39" t="s">
        <v>118</v>
      </c>
      <c r="B9" s="40">
        <f>'Intake PT PGT UKEU'!B9+'Intake PT PGT Int'!B9</f>
        <v>2</v>
      </c>
      <c r="C9" s="40">
        <f>'Intake PT PGT UKEU'!C9+'Intake PT PGT Int'!C9</f>
        <v>2</v>
      </c>
      <c r="D9" s="42">
        <f>SUM(B9:C9)</f>
        <v>4</v>
      </c>
      <c r="E9" s="43"/>
      <c r="F9" s="52">
        <f>'Intake PT PGT UKEU'!F9+'Intake PT PGT Int'!F9</f>
        <v>5</v>
      </c>
      <c r="H9" s="46">
        <f>'Intake PT PGT UKEU'!H9+'Intake PT PGT Int'!H9</f>
        <v>0</v>
      </c>
    </row>
    <row r="10" spans="1:8" s="28" customFormat="1" ht="12.75">
      <c r="A10" s="47" t="s">
        <v>119</v>
      </c>
      <c r="B10" s="48">
        <f>SUM(B5:B9)</f>
        <v>55</v>
      </c>
      <c r="C10" s="48">
        <f>SUM(C5:C9)</f>
        <v>2</v>
      </c>
      <c r="D10" s="50">
        <f>SUM(D5:D9)</f>
        <v>57</v>
      </c>
      <c r="E10" s="51"/>
      <c r="F10" s="52">
        <f>SUM(F5:F9)</f>
        <v>51</v>
      </c>
      <c r="H10" s="53">
        <f>SUM(H5:H9)</f>
        <v>5</v>
      </c>
    </row>
    <row r="11" spans="1:8" ht="8.25" customHeight="1">
      <c r="A11" s="39"/>
      <c r="B11" s="40"/>
      <c r="C11" s="40"/>
      <c r="D11" s="42"/>
      <c r="E11" s="43"/>
      <c r="F11" s="52"/>
      <c r="H11" s="62"/>
    </row>
    <row r="12" spans="1:8" ht="12.75">
      <c r="A12" s="39" t="s">
        <v>120</v>
      </c>
      <c r="B12" s="40">
        <f>'Intake PT PGT UKEU'!B12+'Intake PT PGT Int'!B12</f>
        <v>2</v>
      </c>
      <c r="C12" s="40">
        <f>'Intake PT PGT UKEU'!C12+'Intake PT PGT Int'!C12</f>
        <v>0</v>
      </c>
      <c r="D12" s="42">
        <f aca="true" t="shared" si="0" ref="D12:D18">SUM(B12:C12)</f>
        <v>2</v>
      </c>
      <c r="E12" s="43"/>
      <c r="F12" s="52">
        <f>'Intake PT PGT UKEU'!F12+'Intake PT PGT Int'!F12</f>
        <v>1</v>
      </c>
      <c r="H12" s="46">
        <f>'Intake PT PGT UKEU'!H12+'Intake PT PGT Int'!H12</f>
        <v>0</v>
      </c>
    </row>
    <row r="13" spans="1:8" ht="12.75">
      <c r="A13" s="39" t="s">
        <v>121</v>
      </c>
      <c r="B13" s="40">
        <f>'Intake PT PGT UKEU'!B13+'Intake PT PGT Int'!B13</f>
        <v>2</v>
      </c>
      <c r="C13" s="40">
        <f>'Intake PT PGT UKEU'!C13+'Intake PT PGT Int'!C13</f>
        <v>0</v>
      </c>
      <c r="D13" s="42">
        <f t="shared" si="0"/>
        <v>2</v>
      </c>
      <c r="E13" s="43"/>
      <c r="F13" s="52">
        <f>'Intake PT PGT UKEU'!F13+'Intake PT PGT Int'!F13</f>
        <v>2</v>
      </c>
      <c r="H13" s="46">
        <f>'Intake PT PGT UKEU'!H13+'Intake PT PGT Int'!H13</f>
        <v>0</v>
      </c>
    </row>
    <row r="14" spans="1:8" ht="12.75">
      <c r="A14" s="39" t="s">
        <v>122</v>
      </c>
      <c r="B14" s="40">
        <f>'Intake PT PGT UKEU'!B14+'Intake PT PGT Int'!B14</f>
        <v>5</v>
      </c>
      <c r="C14" s="40">
        <f>'Intake PT PGT UKEU'!C14+'Intake PT PGT Int'!C14</f>
        <v>0</v>
      </c>
      <c r="D14" s="42">
        <f t="shared" si="0"/>
        <v>5</v>
      </c>
      <c r="E14" s="43"/>
      <c r="F14" s="52">
        <f>'Intake PT PGT UKEU'!F14+'Intake PT PGT Int'!F14</f>
        <v>8</v>
      </c>
      <c r="H14" s="46">
        <f>'Intake PT PGT UKEU'!H14+'Intake PT PGT Int'!H14</f>
        <v>0</v>
      </c>
    </row>
    <row r="15" spans="1:8" ht="12.75">
      <c r="A15" s="39" t="s">
        <v>123</v>
      </c>
      <c r="B15" s="40">
        <f>'Intake PT PGT UKEU'!B15+'Intake PT PGT Int'!B15</f>
        <v>7</v>
      </c>
      <c r="C15" s="40">
        <f>'Intake PT PGT UKEU'!C15+'Intake PT PGT Int'!C15</f>
        <v>0</v>
      </c>
      <c r="D15" s="42">
        <f t="shared" si="0"/>
        <v>7</v>
      </c>
      <c r="E15" s="43"/>
      <c r="F15" s="52">
        <f>'Intake PT PGT UKEU'!F15+'Intake PT PGT Int'!F15</f>
        <v>5</v>
      </c>
      <c r="H15" s="46">
        <f>'Intake PT PGT UKEU'!H15+'Intake PT PGT Int'!H15</f>
        <v>0</v>
      </c>
    </row>
    <row r="16" spans="1:8" ht="12.75">
      <c r="A16" s="39" t="s">
        <v>124</v>
      </c>
      <c r="B16" s="40">
        <f>'Intake PT PGT UKEU'!B16+'Intake PT PGT Int'!B16</f>
        <v>2</v>
      </c>
      <c r="C16" s="40">
        <f>'Intake PT PGT UKEU'!C16+'Intake PT PGT Int'!C16</f>
        <v>0</v>
      </c>
      <c r="D16" s="42">
        <f t="shared" si="0"/>
        <v>2</v>
      </c>
      <c r="E16" s="43"/>
      <c r="F16" s="52">
        <f>'Intake PT PGT UKEU'!F16+'Intake PT PGT Int'!F16</f>
        <v>9</v>
      </c>
      <c r="H16" s="46">
        <f>'Intake PT PGT UKEU'!H16+'Intake PT PGT Int'!H16</f>
        <v>1</v>
      </c>
    </row>
    <row r="17" spans="1:8" ht="12.75">
      <c r="A17" s="39" t="s">
        <v>125</v>
      </c>
      <c r="B17" s="40">
        <f>'Intake PT PGT UKEU'!B17+'Intake PT PGT Int'!B17</f>
        <v>0</v>
      </c>
      <c r="C17" s="40">
        <f>'Intake PT PGT UKEU'!C17+'Intake PT PGT Int'!C17</f>
        <v>0</v>
      </c>
      <c r="D17" s="42">
        <f t="shared" si="0"/>
        <v>0</v>
      </c>
      <c r="E17" s="43"/>
      <c r="F17" s="52">
        <f>'Intake PT PGT UKEU'!F17+'Intake PT PGT Int'!F17</f>
        <v>0</v>
      </c>
      <c r="H17" s="46">
        <f>'Intake PT PGT UKEU'!H17+'Intake PT PGT Int'!H17</f>
        <v>0</v>
      </c>
    </row>
    <row r="18" spans="1:8" ht="12.75">
      <c r="A18" s="39" t="s">
        <v>126</v>
      </c>
      <c r="B18" s="40">
        <f>'Intake PT PGT UKEU'!B18+'Intake PT PGT Int'!B18</f>
        <v>0</v>
      </c>
      <c r="C18" s="40">
        <f>'Intake PT PGT UKEU'!C18+'Intake PT PGT Int'!C18</f>
        <v>0</v>
      </c>
      <c r="D18" s="42">
        <f t="shared" si="0"/>
        <v>0</v>
      </c>
      <c r="E18" s="43"/>
      <c r="F18" s="52">
        <f>'Intake PT PGT UKEU'!F18+'Intake PT PGT Int'!F18</f>
        <v>0</v>
      </c>
      <c r="H18" s="46">
        <f>'Intake PT PGT UKEU'!H18+'Intake PT PGT Int'!H18</f>
        <v>0</v>
      </c>
    </row>
    <row r="19" spans="1:8" s="28" customFormat="1" ht="12.75">
      <c r="A19" s="47" t="s">
        <v>127</v>
      </c>
      <c r="B19" s="48">
        <f>SUM(B12:B18)</f>
        <v>18</v>
      </c>
      <c r="C19" s="48">
        <f>SUM(C12:C18)</f>
        <v>0</v>
      </c>
      <c r="D19" s="50">
        <f>SUM(D12:D18)</f>
        <v>18</v>
      </c>
      <c r="E19" s="51"/>
      <c r="F19" s="52">
        <f>SUM(F12:F18)</f>
        <v>25</v>
      </c>
      <c r="H19" s="53">
        <f>SUM(H12:H18)</f>
        <v>1</v>
      </c>
    </row>
    <row r="20" spans="1:8" ht="8.25" customHeight="1">
      <c r="A20" s="39"/>
      <c r="B20" s="40"/>
      <c r="C20" s="40"/>
      <c r="D20" s="42"/>
      <c r="E20" s="43"/>
      <c r="F20" s="52"/>
      <c r="H20" s="62"/>
    </row>
    <row r="21" spans="1:8" ht="12.75">
      <c r="A21" s="39" t="s">
        <v>128</v>
      </c>
      <c r="B21" s="40">
        <f>'Intake PT PGT UKEU'!B21+'Intake PT PGT Int'!B21</f>
        <v>27</v>
      </c>
      <c r="C21" s="40">
        <f>'Intake PT PGT UKEU'!C21+'Intake PT PGT Int'!C21</f>
        <v>11</v>
      </c>
      <c r="D21" s="42">
        <f aca="true" t="shared" si="1" ref="D21:D29">SUM(B21:C21)</f>
        <v>38</v>
      </c>
      <c r="E21" s="43"/>
      <c r="F21" s="52">
        <f>'Intake PT PGT UKEU'!F21+'Intake PT PGT Int'!F21</f>
        <v>149</v>
      </c>
      <c r="H21" s="46">
        <f>'Intake PT PGT UKEU'!H21+'Intake PT PGT Int'!H21</f>
        <v>20</v>
      </c>
    </row>
    <row r="22" spans="1:8" ht="12.75">
      <c r="A22" s="39" t="s">
        <v>129</v>
      </c>
      <c r="B22" s="40">
        <f>'Intake PT PGT UKEU'!B22+'Intake PT PGT Int'!B22</f>
        <v>1</v>
      </c>
      <c r="C22" s="40">
        <f>'Intake PT PGT UKEU'!C22+'Intake PT PGT Int'!C22</f>
        <v>0</v>
      </c>
      <c r="D22" s="42">
        <f t="shared" si="1"/>
        <v>1</v>
      </c>
      <c r="E22" s="43"/>
      <c r="F22" s="52">
        <f>'Intake PT PGT UKEU'!F22+'Intake PT PGT Int'!F22</f>
        <v>0</v>
      </c>
      <c r="H22" s="46">
        <f>'Intake PT PGT UKEU'!H22+'Intake PT PGT Int'!H22</f>
        <v>0</v>
      </c>
    </row>
    <row r="23" spans="1:8" ht="12.75">
      <c r="A23" s="39" t="s">
        <v>130</v>
      </c>
      <c r="B23" s="40">
        <f>'Intake PT PGT UKEU'!B23+'Intake PT PGT Int'!B23</f>
        <v>0</v>
      </c>
      <c r="C23" s="40">
        <f>'Intake PT PGT UKEU'!C23+'Intake PT PGT Int'!C23</f>
        <v>0</v>
      </c>
      <c r="D23" s="42">
        <f t="shared" si="1"/>
        <v>0</v>
      </c>
      <c r="E23" s="43"/>
      <c r="F23" s="52">
        <f>'Intake PT PGT UKEU'!F23+'Intake PT PGT Int'!F23</f>
        <v>0</v>
      </c>
      <c r="H23" s="46">
        <f>'Intake PT PGT UKEU'!H23+'Intake PT PGT Int'!H23</f>
        <v>0</v>
      </c>
    </row>
    <row r="24" spans="1:8" ht="12.75">
      <c r="A24" s="39" t="s">
        <v>131</v>
      </c>
      <c r="B24" s="40">
        <f>'Intake PT PGT UKEU'!B24+'Intake PT PGT Int'!B24</f>
        <v>3</v>
      </c>
      <c r="C24" s="40">
        <f>'Intake PT PGT UKEU'!C24+'Intake PT PGT Int'!C24</f>
        <v>0</v>
      </c>
      <c r="D24" s="42">
        <f t="shared" si="1"/>
        <v>3</v>
      </c>
      <c r="E24" s="43"/>
      <c r="F24" s="52">
        <f>'Intake PT PGT UKEU'!F24+'Intake PT PGT Int'!F24</f>
        <v>2</v>
      </c>
      <c r="H24" s="46">
        <f>'Intake PT PGT UKEU'!H24+'Intake PT PGT Int'!H24</f>
        <v>1</v>
      </c>
    </row>
    <row r="25" spans="1:8" ht="12.75">
      <c r="A25" s="39" t="s">
        <v>132</v>
      </c>
      <c r="B25" s="40">
        <f>'Intake PT PGT UKEU'!B25+'Intake PT PGT Int'!B25</f>
        <v>1</v>
      </c>
      <c r="C25" s="40">
        <f>'Intake PT PGT UKEU'!C25+'Intake PT PGT Int'!C25</f>
        <v>0</v>
      </c>
      <c r="D25" s="42">
        <f t="shared" si="1"/>
        <v>1</v>
      </c>
      <c r="E25" s="43"/>
      <c r="F25" s="52">
        <f>'Intake PT PGT UKEU'!F25+'Intake PT PGT Int'!F25</f>
        <v>1</v>
      </c>
      <c r="H25" s="46">
        <f>'Intake PT PGT UKEU'!H25+'Intake PT PGT Int'!H25</f>
        <v>0</v>
      </c>
    </row>
    <row r="26" spans="1:8" ht="12.75">
      <c r="A26" s="39" t="s">
        <v>133</v>
      </c>
      <c r="B26" s="40">
        <f>'Intake PT PGT UKEU'!B26+'Intake PT PGT Int'!B26</f>
        <v>0</v>
      </c>
      <c r="C26" s="40">
        <f>'Intake PT PGT UKEU'!C26+'Intake PT PGT Int'!C26</f>
        <v>0</v>
      </c>
      <c r="D26" s="42">
        <f t="shared" si="1"/>
        <v>0</v>
      </c>
      <c r="E26" s="43"/>
      <c r="F26" s="52">
        <f>'Intake PT PGT UKEU'!F26+'Intake PT PGT Int'!F26</f>
        <v>0</v>
      </c>
      <c r="H26" s="46">
        <f>'Intake PT PGT UKEU'!H26+'Intake PT PGT Int'!H26</f>
        <v>0</v>
      </c>
    </row>
    <row r="27" spans="1:8" ht="12.75">
      <c r="A27" s="39" t="s">
        <v>134</v>
      </c>
      <c r="B27" s="40">
        <f>'Intake PT PGT UKEU'!B27+'Intake PT PGT Int'!B27</f>
        <v>1</v>
      </c>
      <c r="C27" s="40">
        <f>'Intake PT PGT UKEU'!C27+'Intake PT PGT Int'!C27</f>
        <v>0</v>
      </c>
      <c r="D27" s="42">
        <f t="shared" si="1"/>
        <v>1</v>
      </c>
      <c r="E27" s="43"/>
      <c r="F27" s="52">
        <f>'Intake PT PGT UKEU'!F27+'Intake PT PGT Int'!F27</f>
        <v>0</v>
      </c>
      <c r="H27" s="46">
        <f>'Intake PT PGT UKEU'!H27+'Intake PT PGT Int'!H27</f>
        <v>0</v>
      </c>
    </row>
    <row r="28" spans="1:8" ht="12.75">
      <c r="A28" s="39" t="s">
        <v>135</v>
      </c>
      <c r="B28" s="40">
        <f>'Intake PT PGT UKEU'!B28+'Intake PT PGT Int'!B28</f>
        <v>26</v>
      </c>
      <c r="C28" s="40">
        <f>'Intake PT PGT UKEU'!C28+'Intake PT PGT Int'!C28</f>
        <v>1</v>
      </c>
      <c r="D28" s="42">
        <f t="shared" si="1"/>
        <v>27</v>
      </c>
      <c r="E28" s="43"/>
      <c r="F28" s="52">
        <f>'Intake PT PGT UKEU'!F28+'Intake PT PGT Int'!F28</f>
        <v>17</v>
      </c>
      <c r="H28" s="46">
        <f>'Intake PT PGT UKEU'!H28+'Intake PT PGT Int'!H28</f>
        <v>13</v>
      </c>
    </row>
    <row r="29" spans="1:8" ht="12.75">
      <c r="A29" s="39" t="s">
        <v>136</v>
      </c>
      <c r="B29" s="40">
        <f>'Intake PT PGT UKEU'!B29+'Intake PT PGT Int'!B29</f>
        <v>4</v>
      </c>
      <c r="C29" s="40">
        <f>'Intake PT PGT UKEU'!C29+'Intake PT PGT Int'!C29</f>
        <v>0</v>
      </c>
      <c r="D29" s="42">
        <f t="shared" si="1"/>
        <v>4</v>
      </c>
      <c r="E29" s="43"/>
      <c r="F29" s="52">
        <f>'Intake PT PGT UKEU'!F29+'Intake PT PGT Int'!F29</f>
        <v>3</v>
      </c>
      <c r="H29" s="46">
        <f>'Intake PT PGT UKEU'!H29+'Intake PT PGT Int'!H29</f>
        <v>0</v>
      </c>
    </row>
    <row r="30" spans="1:8" s="28" customFormat="1" ht="12.75">
      <c r="A30" s="47" t="s">
        <v>137</v>
      </c>
      <c r="B30" s="48">
        <f>SUM(B21:B29)</f>
        <v>63</v>
      </c>
      <c r="C30" s="48">
        <f>SUM(C21:C29)</f>
        <v>12</v>
      </c>
      <c r="D30" s="50">
        <f>SUM(D21:D29)</f>
        <v>75</v>
      </c>
      <c r="E30" s="51"/>
      <c r="F30" s="52">
        <f>SUM(F21:F29)</f>
        <v>172</v>
      </c>
      <c r="H30" s="53">
        <f>SUM(H21:H29)</f>
        <v>34</v>
      </c>
    </row>
    <row r="31" spans="1:8" s="28" customFormat="1" ht="12.75">
      <c r="A31" s="54"/>
      <c r="B31" s="51"/>
      <c r="C31" s="51"/>
      <c r="D31" s="51"/>
      <c r="E31" s="51"/>
      <c r="F31" s="55"/>
      <c r="H31" s="54"/>
    </row>
    <row r="32" spans="1:8" s="54" customFormat="1" ht="12.75">
      <c r="A32" s="47" t="s">
        <v>138</v>
      </c>
      <c r="B32" s="48">
        <f>B30+B19+B10</f>
        <v>136</v>
      </c>
      <c r="C32" s="48">
        <f>C30+C19+C10</f>
        <v>14</v>
      </c>
      <c r="D32" s="50">
        <f>D30+D19+D10</f>
        <v>150</v>
      </c>
      <c r="E32" s="51"/>
      <c r="F32" s="52">
        <f>F30+F19+F10</f>
        <v>248</v>
      </c>
      <c r="G32" s="28"/>
      <c r="H32" s="53">
        <f>H30+H19+H10</f>
        <v>40</v>
      </c>
    </row>
    <row r="33" s="28" customFormat="1" ht="12.75"/>
    <row r="36" ht="12.75">
      <c r="A36" s="57" t="s">
        <v>220</v>
      </c>
    </row>
    <row r="37" ht="12.75">
      <c r="A37" s="57" t="s">
        <v>154</v>
      </c>
    </row>
    <row r="38" ht="12.75">
      <c r="A38" s="57" t="s">
        <v>155</v>
      </c>
    </row>
    <row r="39" ht="12.75">
      <c r="A39" s="57" t="s">
        <v>156</v>
      </c>
    </row>
    <row r="40" ht="12.75">
      <c r="A40" s="57" t="s">
        <v>139</v>
      </c>
    </row>
    <row r="41" spans="1:4" ht="12.75">
      <c r="A41" s="57" t="s">
        <v>147</v>
      </c>
      <c r="D41" s="59"/>
    </row>
    <row r="42" ht="12.75">
      <c r="A42" s="26" t="s">
        <v>143</v>
      </c>
    </row>
    <row r="43" ht="12.75">
      <c r="A43" s="26" t="s">
        <v>145</v>
      </c>
    </row>
  </sheetData>
  <hyperlinks>
    <hyperlink ref="A1" location="Contents!A23" display="12 - Part-Time Total Postgraduate (Taught) Intake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2" r:id="rId1"/>
  <headerFooter alignWithMargins="0">
    <oddFooter>&amp;L&amp;"Arial,Regular"&amp;10&amp;F&amp;A&amp;C&amp;"Arial,Regular"&amp;10Early Student Numbers 2005/06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workbookViewId="0" topLeftCell="A1">
      <selection activeCell="D33" sqref="D33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1.75390625" style="26" customWidth="1"/>
    <col min="4" max="4" width="11.125" style="26" customWidth="1"/>
    <col min="5" max="5" width="9.00390625" style="28" customWidth="1"/>
    <col min="6" max="6" width="9.00390625" style="26" customWidth="1"/>
    <col min="7" max="7" width="9.00390625" style="28" customWidth="1"/>
    <col min="8" max="8" width="2.875" style="27" customWidth="1"/>
    <col min="9" max="9" width="9.00390625" style="26" customWidth="1"/>
    <col min="10" max="10" width="2.625" style="26" customWidth="1"/>
    <col min="11" max="16384" width="9.00390625" style="26" customWidth="1"/>
  </cols>
  <sheetData>
    <row r="1" ht="15">
      <c r="A1" s="25" t="s">
        <v>263</v>
      </c>
    </row>
    <row r="4" spans="1:9" ht="38.25">
      <c r="A4" s="30" t="s">
        <v>105</v>
      </c>
      <c r="B4" s="31" t="s">
        <v>106</v>
      </c>
      <c r="C4" s="32" t="s">
        <v>107</v>
      </c>
      <c r="D4" s="32" t="s">
        <v>157</v>
      </c>
      <c r="E4" s="65" t="s">
        <v>158</v>
      </c>
      <c r="F4" s="32" t="s">
        <v>159</v>
      </c>
      <c r="G4" s="65" t="s">
        <v>160</v>
      </c>
      <c r="H4" s="35"/>
      <c r="I4" s="37" t="s">
        <v>208</v>
      </c>
    </row>
    <row r="5" spans="1:9" ht="12.75">
      <c r="A5" s="39" t="s">
        <v>113</v>
      </c>
      <c r="B5" s="40">
        <v>33</v>
      </c>
      <c r="C5" s="40">
        <v>0</v>
      </c>
      <c r="D5" s="40">
        <v>1</v>
      </c>
      <c r="E5" s="50">
        <f>SUM(B5:D5)</f>
        <v>34</v>
      </c>
      <c r="F5" s="40">
        <v>4</v>
      </c>
      <c r="G5" s="50">
        <f>E5-F5</f>
        <v>30</v>
      </c>
      <c r="H5" s="43"/>
      <c r="I5" s="45">
        <v>33</v>
      </c>
    </row>
    <row r="6" spans="1:9" ht="12.75">
      <c r="A6" s="39" t="s">
        <v>114</v>
      </c>
      <c r="B6" s="40">
        <v>13</v>
      </c>
      <c r="C6" s="40">
        <v>0</v>
      </c>
      <c r="D6" s="40">
        <v>0</v>
      </c>
      <c r="E6" s="50">
        <f>SUM(B6:D6)</f>
        <v>13</v>
      </c>
      <c r="F6" s="40">
        <v>0</v>
      </c>
      <c r="G6" s="50">
        <f>E6-F6</f>
        <v>13</v>
      </c>
      <c r="H6" s="43"/>
      <c r="I6" s="45">
        <v>10</v>
      </c>
    </row>
    <row r="7" spans="1:9" ht="12.75">
      <c r="A7" s="39" t="s">
        <v>115</v>
      </c>
      <c r="B7" s="40">
        <v>48</v>
      </c>
      <c r="C7" s="40">
        <v>0</v>
      </c>
      <c r="D7" s="40">
        <v>2</v>
      </c>
      <c r="E7" s="50">
        <f>SUM(B7:D7)</f>
        <v>50</v>
      </c>
      <c r="F7" s="40">
        <v>6</v>
      </c>
      <c r="G7" s="50">
        <f>E7-F7</f>
        <v>44</v>
      </c>
      <c r="H7" s="43"/>
      <c r="I7" s="45">
        <v>43</v>
      </c>
    </row>
    <row r="8" spans="1:9" ht="12.75">
      <c r="A8" s="39" t="s">
        <v>116</v>
      </c>
      <c r="B8" s="40">
        <v>38</v>
      </c>
      <c r="C8" s="40">
        <v>1</v>
      </c>
      <c r="D8" s="40">
        <v>1</v>
      </c>
      <c r="E8" s="50">
        <f>SUM(B8:D8)</f>
        <v>40</v>
      </c>
      <c r="F8" s="40">
        <v>4</v>
      </c>
      <c r="G8" s="50">
        <f>E8-F8</f>
        <v>36</v>
      </c>
      <c r="H8" s="43"/>
      <c r="I8" s="45">
        <v>30</v>
      </c>
    </row>
    <row r="9" spans="1:9" ht="12.75">
      <c r="A9" s="39" t="s">
        <v>118</v>
      </c>
      <c r="B9" s="40">
        <v>51</v>
      </c>
      <c r="C9" s="40">
        <v>0</v>
      </c>
      <c r="D9" s="40">
        <v>2</v>
      </c>
      <c r="E9" s="50">
        <f>SUM(B9:D9)</f>
        <v>53</v>
      </c>
      <c r="F9" s="40">
        <v>5</v>
      </c>
      <c r="G9" s="50">
        <f>E9-F9</f>
        <v>48</v>
      </c>
      <c r="H9" s="43"/>
      <c r="I9" s="45">
        <v>37</v>
      </c>
    </row>
    <row r="10" spans="1:9" s="28" customFormat="1" ht="12.75">
      <c r="A10" s="47" t="s">
        <v>119</v>
      </c>
      <c r="B10" s="48">
        <f aca="true" t="shared" si="0" ref="B10:G10">SUM(B5:B9)</f>
        <v>183</v>
      </c>
      <c r="C10" s="48">
        <f t="shared" si="0"/>
        <v>1</v>
      </c>
      <c r="D10" s="48">
        <f t="shared" si="0"/>
        <v>6</v>
      </c>
      <c r="E10" s="50">
        <f t="shared" si="0"/>
        <v>190</v>
      </c>
      <c r="F10" s="48">
        <f t="shared" si="0"/>
        <v>19</v>
      </c>
      <c r="G10" s="50">
        <f t="shared" si="0"/>
        <v>171</v>
      </c>
      <c r="H10" s="51"/>
      <c r="I10" s="52">
        <f>SUM(I5:I9)</f>
        <v>153</v>
      </c>
    </row>
    <row r="11" spans="1:9" ht="8.25" customHeight="1">
      <c r="A11" s="39"/>
      <c r="B11" s="40"/>
      <c r="C11" s="40"/>
      <c r="D11" s="40"/>
      <c r="E11" s="50"/>
      <c r="F11" s="40"/>
      <c r="G11" s="50"/>
      <c r="H11" s="43"/>
      <c r="I11" s="45"/>
    </row>
    <row r="12" spans="1:9" ht="12.75">
      <c r="A12" s="39" t="s">
        <v>120</v>
      </c>
      <c r="B12" s="40">
        <v>62</v>
      </c>
      <c r="C12" s="40">
        <v>0</v>
      </c>
      <c r="D12" s="40">
        <v>0</v>
      </c>
      <c r="E12" s="50">
        <f aca="true" t="shared" si="1" ref="E12:E19">SUM(B12:D12)</f>
        <v>62</v>
      </c>
      <c r="F12" s="40">
        <v>13</v>
      </c>
      <c r="G12" s="50">
        <f aca="true" t="shared" si="2" ref="G12:G19">E12-F12</f>
        <v>49</v>
      </c>
      <c r="H12" s="43"/>
      <c r="I12" s="45">
        <v>51</v>
      </c>
    </row>
    <row r="13" spans="1:9" ht="12.75">
      <c r="A13" s="39" t="s">
        <v>121</v>
      </c>
      <c r="B13" s="40">
        <v>22</v>
      </c>
      <c r="C13" s="40">
        <v>1</v>
      </c>
      <c r="D13" s="40">
        <v>0</v>
      </c>
      <c r="E13" s="50">
        <f t="shared" si="1"/>
        <v>23</v>
      </c>
      <c r="F13" s="40">
        <v>5</v>
      </c>
      <c r="G13" s="50">
        <f t="shared" si="2"/>
        <v>18</v>
      </c>
      <c r="H13" s="43"/>
      <c r="I13" s="45">
        <v>19</v>
      </c>
    </row>
    <row r="14" spans="1:9" ht="12.75">
      <c r="A14" s="39" t="s">
        <v>122</v>
      </c>
      <c r="B14" s="40">
        <v>39</v>
      </c>
      <c r="C14" s="40">
        <v>0</v>
      </c>
      <c r="D14" s="40">
        <v>0</v>
      </c>
      <c r="E14" s="50">
        <f t="shared" si="1"/>
        <v>39</v>
      </c>
      <c r="F14" s="40">
        <v>7</v>
      </c>
      <c r="G14" s="50">
        <f t="shared" si="2"/>
        <v>32</v>
      </c>
      <c r="H14" s="43"/>
      <c r="I14" s="45">
        <v>28</v>
      </c>
    </row>
    <row r="15" spans="1:9" ht="12.75">
      <c r="A15" s="39" t="s">
        <v>123</v>
      </c>
      <c r="B15" s="40">
        <v>7</v>
      </c>
      <c r="C15" s="40">
        <v>0</v>
      </c>
      <c r="D15" s="40">
        <v>0</v>
      </c>
      <c r="E15" s="50">
        <f t="shared" si="1"/>
        <v>7</v>
      </c>
      <c r="F15" s="40">
        <v>1</v>
      </c>
      <c r="G15" s="50">
        <f t="shared" si="2"/>
        <v>6</v>
      </c>
      <c r="H15" s="43"/>
      <c r="I15" s="45">
        <v>7</v>
      </c>
    </row>
    <row r="16" spans="1:9" ht="12.75">
      <c r="A16" s="39" t="s">
        <v>124</v>
      </c>
      <c r="B16" s="40">
        <v>16</v>
      </c>
      <c r="C16" s="40">
        <v>1</v>
      </c>
      <c r="D16" s="40">
        <v>0</v>
      </c>
      <c r="E16" s="50">
        <f t="shared" si="1"/>
        <v>17</v>
      </c>
      <c r="F16" s="40">
        <v>1</v>
      </c>
      <c r="G16" s="50">
        <f t="shared" si="2"/>
        <v>16</v>
      </c>
      <c r="H16" s="43"/>
      <c r="I16" s="45">
        <v>12</v>
      </c>
    </row>
    <row r="17" spans="1:9" ht="12.75">
      <c r="A17" s="39" t="s">
        <v>125</v>
      </c>
      <c r="B17" s="40">
        <v>24</v>
      </c>
      <c r="C17" s="40">
        <v>0</v>
      </c>
      <c r="D17" s="40">
        <v>0</v>
      </c>
      <c r="E17" s="50">
        <f t="shared" si="1"/>
        <v>24</v>
      </c>
      <c r="F17" s="40">
        <v>4</v>
      </c>
      <c r="G17" s="50">
        <f t="shared" si="2"/>
        <v>20</v>
      </c>
      <c r="H17" s="43"/>
      <c r="I17" s="45">
        <v>19</v>
      </c>
    </row>
    <row r="18" spans="1:9" ht="12.75">
      <c r="A18" s="39" t="s">
        <v>126</v>
      </c>
      <c r="B18" s="40">
        <v>16</v>
      </c>
      <c r="C18" s="40">
        <v>0</v>
      </c>
      <c r="D18" s="40">
        <v>0</v>
      </c>
      <c r="E18" s="50">
        <f t="shared" si="1"/>
        <v>16</v>
      </c>
      <c r="F18" s="40">
        <v>3</v>
      </c>
      <c r="G18" s="50">
        <f t="shared" si="2"/>
        <v>13</v>
      </c>
      <c r="H18" s="43"/>
      <c r="I18" s="45">
        <v>14</v>
      </c>
    </row>
    <row r="19" spans="1:9" ht="12.75">
      <c r="A19" s="39" t="s">
        <v>161</v>
      </c>
      <c r="B19" s="40">
        <v>2</v>
      </c>
      <c r="C19" s="40">
        <v>0</v>
      </c>
      <c r="D19" s="40">
        <v>0</v>
      </c>
      <c r="E19" s="50">
        <f t="shared" si="1"/>
        <v>2</v>
      </c>
      <c r="F19" s="40">
        <v>0</v>
      </c>
      <c r="G19" s="50">
        <f t="shared" si="2"/>
        <v>2</v>
      </c>
      <c r="H19" s="43"/>
      <c r="I19" s="45">
        <v>1</v>
      </c>
    </row>
    <row r="20" spans="1:9" s="28" customFormat="1" ht="12.75">
      <c r="A20" s="47" t="s">
        <v>127</v>
      </c>
      <c r="B20" s="48">
        <f>SUM(B12:B19)</f>
        <v>188</v>
      </c>
      <c r="C20" s="48">
        <f>SUM(C12:C19)</f>
        <v>2</v>
      </c>
      <c r="D20" s="48">
        <f>SUM(D12:D19)</f>
        <v>0</v>
      </c>
      <c r="E20" s="50">
        <f>SUM(E12:E18)</f>
        <v>188</v>
      </c>
      <c r="F20" s="48">
        <f>SUM(F12:F19)</f>
        <v>34</v>
      </c>
      <c r="G20" s="50">
        <f>SUM(G12:G18)</f>
        <v>154</v>
      </c>
      <c r="H20" s="51"/>
      <c r="I20" s="52">
        <f>SUM(I12:I19)</f>
        <v>151</v>
      </c>
    </row>
    <row r="21" spans="1:9" ht="8.25" customHeight="1">
      <c r="A21" s="39"/>
      <c r="B21" s="40"/>
      <c r="C21" s="40"/>
      <c r="D21" s="40"/>
      <c r="E21" s="50"/>
      <c r="F21" s="40"/>
      <c r="G21" s="50"/>
      <c r="H21" s="43"/>
      <c r="I21" s="45"/>
    </row>
    <row r="22" spans="1:9" ht="12.75">
      <c r="A22" s="39" t="s">
        <v>128</v>
      </c>
      <c r="B22" s="40">
        <v>14</v>
      </c>
      <c r="C22" s="40">
        <v>0</v>
      </c>
      <c r="D22" s="40">
        <v>1</v>
      </c>
      <c r="E22" s="50">
        <f aca="true" t="shared" si="3" ref="E22:E30">SUM(B22:D22)</f>
        <v>15</v>
      </c>
      <c r="F22" s="40">
        <v>0</v>
      </c>
      <c r="G22" s="50">
        <f aca="true" t="shared" si="4" ref="G22:G30">E22-F22</f>
        <v>15</v>
      </c>
      <c r="H22" s="43"/>
      <c r="I22" s="45">
        <v>18</v>
      </c>
    </row>
    <row r="23" spans="1:9" ht="12.75">
      <c r="A23" s="39" t="s">
        <v>129</v>
      </c>
      <c r="B23" s="40">
        <v>10</v>
      </c>
      <c r="C23" s="40">
        <v>0</v>
      </c>
      <c r="D23" s="40">
        <v>0</v>
      </c>
      <c r="E23" s="50">
        <f t="shared" si="3"/>
        <v>10</v>
      </c>
      <c r="F23" s="40">
        <v>0</v>
      </c>
      <c r="G23" s="50">
        <f t="shared" si="4"/>
        <v>10</v>
      </c>
      <c r="H23" s="43"/>
      <c r="I23" s="45">
        <v>12</v>
      </c>
    </row>
    <row r="24" spans="1:9" ht="12.75">
      <c r="A24" s="39" t="s">
        <v>130</v>
      </c>
      <c r="B24" s="40">
        <v>5</v>
      </c>
      <c r="C24" s="40">
        <v>0</v>
      </c>
      <c r="D24" s="40">
        <v>0</v>
      </c>
      <c r="E24" s="50">
        <f t="shared" si="3"/>
        <v>5</v>
      </c>
      <c r="F24" s="40">
        <v>0</v>
      </c>
      <c r="G24" s="50">
        <f t="shared" si="4"/>
        <v>5</v>
      </c>
      <c r="H24" s="43"/>
      <c r="I24" s="45">
        <v>3</v>
      </c>
    </row>
    <row r="25" spans="1:9" ht="12.75">
      <c r="A25" s="39" t="s">
        <v>131</v>
      </c>
      <c r="B25" s="40">
        <v>18</v>
      </c>
      <c r="C25" s="40">
        <v>0</v>
      </c>
      <c r="D25" s="40">
        <v>0</v>
      </c>
      <c r="E25" s="50">
        <f t="shared" si="3"/>
        <v>18</v>
      </c>
      <c r="F25" s="40">
        <v>0</v>
      </c>
      <c r="G25" s="50">
        <f t="shared" si="4"/>
        <v>18</v>
      </c>
      <c r="H25" s="43"/>
      <c r="I25" s="45">
        <v>12</v>
      </c>
    </row>
    <row r="26" spans="1:9" ht="12.75">
      <c r="A26" s="39" t="s">
        <v>132</v>
      </c>
      <c r="B26" s="40">
        <v>14</v>
      </c>
      <c r="C26" s="40">
        <v>0</v>
      </c>
      <c r="D26" s="40">
        <v>0</v>
      </c>
      <c r="E26" s="50">
        <f t="shared" si="3"/>
        <v>14</v>
      </c>
      <c r="F26" s="40">
        <v>0</v>
      </c>
      <c r="G26" s="50">
        <f t="shared" si="4"/>
        <v>14</v>
      </c>
      <c r="H26" s="43"/>
      <c r="I26" s="45">
        <v>15</v>
      </c>
    </row>
    <row r="27" spans="1:9" ht="12.75">
      <c r="A27" s="39" t="s">
        <v>133</v>
      </c>
      <c r="B27" s="40">
        <v>12</v>
      </c>
      <c r="C27" s="40">
        <v>0</v>
      </c>
      <c r="D27" s="40">
        <v>0</v>
      </c>
      <c r="E27" s="50">
        <f t="shared" si="3"/>
        <v>12</v>
      </c>
      <c r="F27" s="40">
        <v>0</v>
      </c>
      <c r="G27" s="50">
        <f t="shared" si="4"/>
        <v>12</v>
      </c>
      <c r="H27" s="43"/>
      <c r="I27" s="45">
        <v>11</v>
      </c>
    </row>
    <row r="28" spans="1:9" ht="12.75">
      <c r="A28" s="39" t="s">
        <v>134</v>
      </c>
      <c r="B28" s="40">
        <v>15</v>
      </c>
      <c r="C28" s="40">
        <v>0</v>
      </c>
      <c r="D28" s="40">
        <v>0</v>
      </c>
      <c r="E28" s="50">
        <f t="shared" si="3"/>
        <v>15</v>
      </c>
      <c r="F28" s="40">
        <v>1</v>
      </c>
      <c r="G28" s="50">
        <f t="shared" si="4"/>
        <v>14</v>
      </c>
      <c r="H28" s="43"/>
      <c r="I28" s="45">
        <v>14</v>
      </c>
    </row>
    <row r="29" spans="1:9" ht="12.75">
      <c r="A29" s="39" t="s">
        <v>135</v>
      </c>
      <c r="B29" s="40">
        <v>35</v>
      </c>
      <c r="C29" s="40">
        <v>0</v>
      </c>
      <c r="D29" s="40">
        <v>0</v>
      </c>
      <c r="E29" s="50">
        <f t="shared" si="3"/>
        <v>35</v>
      </c>
      <c r="F29" s="40">
        <v>1</v>
      </c>
      <c r="G29" s="50">
        <f t="shared" si="4"/>
        <v>34</v>
      </c>
      <c r="H29" s="43"/>
      <c r="I29" s="45">
        <v>36</v>
      </c>
    </row>
    <row r="30" spans="1:9" ht="12.75">
      <c r="A30" s="39" t="s">
        <v>136</v>
      </c>
      <c r="B30" s="40">
        <v>21</v>
      </c>
      <c r="C30" s="40">
        <v>0</v>
      </c>
      <c r="D30" s="40">
        <v>0</v>
      </c>
      <c r="E30" s="50">
        <f t="shared" si="3"/>
        <v>21</v>
      </c>
      <c r="F30" s="40">
        <v>0</v>
      </c>
      <c r="G30" s="50">
        <f t="shared" si="4"/>
        <v>21</v>
      </c>
      <c r="H30" s="43"/>
      <c r="I30" s="45">
        <v>19</v>
      </c>
    </row>
    <row r="31" spans="1:9" s="28" customFormat="1" ht="12.75">
      <c r="A31" s="47" t="s">
        <v>137</v>
      </c>
      <c r="B31" s="48">
        <f aca="true" t="shared" si="5" ref="B31:G31">SUM(B22:B30)</f>
        <v>144</v>
      </c>
      <c r="C31" s="48">
        <f t="shared" si="5"/>
        <v>0</v>
      </c>
      <c r="D31" s="48">
        <f t="shared" si="5"/>
        <v>1</v>
      </c>
      <c r="E31" s="50">
        <f t="shared" si="5"/>
        <v>145</v>
      </c>
      <c r="F31" s="48">
        <f t="shared" si="5"/>
        <v>2</v>
      </c>
      <c r="G31" s="50">
        <f t="shared" si="5"/>
        <v>143</v>
      </c>
      <c r="H31" s="51"/>
      <c r="I31" s="52">
        <f>SUM(I22:I30)</f>
        <v>140</v>
      </c>
    </row>
    <row r="32" spans="2:9" s="54" customFormat="1" ht="12.75">
      <c r="B32" s="51"/>
      <c r="C32" s="51"/>
      <c r="D32" s="51"/>
      <c r="E32" s="51"/>
      <c r="F32" s="51"/>
      <c r="G32" s="51"/>
      <c r="H32" s="51"/>
      <c r="I32" s="55"/>
    </row>
    <row r="33" spans="1:9" s="28" customFormat="1" ht="12.75">
      <c r="A33" s="47" t="s">
        <v>138</v>
      </c>
      <c r="B33" s="48">
        <f aca="true" t="shared" si="6" ref="B33:G33">B31+B20+B10</f>
        <v>515</v>
      </c>
      <c r="C33" s="48">
        <f t="shared" si="6"/>
        <v>3</v>
      </c>
      <c r="D33" s="48">
        <f t="shared" si="6"/>
        <v>7</v>
      </c>
      <c r="E33" s="50">
        <f t="shared" si="6"/>
        <v>523</v>
      </c>
      <c r="F33" s="48">
        <f t="shared" si="6"/>
        <v>55</v>
      </c>
      <c r="G33" s="50">
        <f t="shared" si="6"/>
        <v>468</v>
      </c>
      <c r="H33" s="51"/>
      <c r="I33" s="52">
        <f>I31+I20+I10</f>
        <v>444</v>
      </c>
    </row>
    <row r="36" ht="12.75">
      <c r="A36" s="57" t="s">
        <v>213</v>
      </c>
    </row>
    <row r="37" ht="12.75">
      <c r="A37" s="57" t="s">
        <v>162</v>
      </c>
    </row>
    <row r="38" spans="1:7" ht="12.75">
      <c r="A38" s="57" t="s">
        <v>163</v>
      </c>
      <c r="E38" s="66"/>
      <c r="F38" s="59"/>
      <c r="G38" s="66"/>
    </row>
    <row r="39" ht="12.75">
      <c r="A39" s="57" t="s">
        <v>139</v>
      </c>
    </row>
    <row r="40" ht="12.75">
      <c r="A40" s="26" t="s">
        <v>143</v>
      </c>
    </row>
    <row r="41" ht="12.75">
      <c r="A41" s="26" t="s">
        <v>164</v>
      </c>
    </row>
    <row r="43" spans="5:8" ht="12.75">
      <c r="E43" s="54"/>
      <c r="F43" s="27"/>
      <c r="G43" s="54"/>
      <c r="H43" s="28"/>
    </row>
  </sheetData>
  <hyperlinks>
    <hyperlink ref="A1" location="Contents!A26" display="13 - Full-Time UK/EU Research Students Population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6" r:id="rId1"/>
  <headerFooter alignWithMargins="0">
    <oddFooter>&amp;L&amp;"Arial,Regular"&amp;10&amp;F&amp;A&amp;C&amp;"Arial,Regular"&amp;10Early Student Numbers 2005/06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workbookViewId="0" topLeftCell="A1">
      <selection activeCell="A1" sqref="A1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2.00390625" style="26" customWidth="1"/>
    <col min="4" max="4" width="11.125" style="26" customWidth="1"/>
    <col min="5" max="5" width="9.00390625" style="28" customWidth="1"/>
    <col min="6" max="6" width="9.00390625" style="26" customWidth="1"/>
    <col min="7" max="7" width="9.00390625" style="28" customWidth="1"/>
    <col min="8" max="8" width="2.875" style="27" customWidth="1"/>
    <col min="9" max="9" width="9.00390625" style="26" customWidth="1"/>
    <col min="10" max="10" width="2.625" style="26" customWidth="1"/>
    <col min="11" max="16384" width="9.00390625" style="26" customWidth="1"/>
  </cols>
  <sheetData>
    <row r="1" ht="15">
      <c r="A1" s="25" t="s">
        <v>264</v>
      </c>
    </row>
    <row r="4" spans="1:9" ht="38.25">
      <c r="A4" s="30" t="s">
        <v>105</v>
      </c>
      <c r="B4" s="31" t="s">
        <v>106</v>
      </c>
      <c r="C4" s="32" t="s">
        <v>107</v>
      </c>
      <c r="D4" s="32" t="s">
        <v>157</v>
      </c>
      <c r="E4" s="65" t="s">
        <v>158</v>
      </c>
      <c r="F4" s="32" t="s">
        <v>159</v>
      </c>
      <c r="G4" s="65" t="s">
        <v>160</v>
      </c>
      <c r="H4" s="35"/>
      <c r="I4" s="37" t="s">
        <v>208</v>
      </c>
    </row>
    <row r="5" spans="1:9" ht="12.75">
      <c r="A5" s="39" t="s">
        <v>113</v>
      </c>
      <c r="B5" s="40">
        <v>10</v>
      </c>
      <c r="C5" s="40">
        <v>0</v>
      </c>
      <c r="D5" s="40">
        <v>1</v>
      </c>
      <c r="E5" s="50">
        <f>SUM(B5:D5)</f>
        <v>11</v>
      </c>
      <c r="F5" s="40">
        <v>2</v>
      </c>
      <c r="G5" s="50">
        <f>E5-F5</f>
        <v>9</v>
      </c>
      <c r="H5" s="43"/>
      <c r="I5" s="45">
        <v>9</v>
      </c>
    </row>
    <row r="6" spans="1:9" ht="12.75">
      <c r="A6" s="39" t="s">
        <v>114</v>
      </c>
      <c r="B6" s="40">
        <v>28</v>
      </c>
      <c r="C6" s="40">
        <v>1</v>
      </c>
      <c r="D6" s="40">
        <v>2</v>
      </c>
      <c r="E6" s="50">
        <f>SUM(B6:D6)</f>
        <v>31</v>
      </c>
      <c r="F6" s="40">
        <v>3</v>
      </c>
      <c r="G6" s="50">
        <f>E6-F6</f>
        <v>28</v>
      </c>
      <c r="H6" s="43"/>
      <c r="I6" s="45">
        <v>25</v>
      </c>
    </row>
    <row r="7" spans="1:9" ht="12.75">
      <c r="A7" s="39" t="s">
        <v>115</v>
      </c>
      <c r="B7" s="40">
        <v>62</v>
      </c>
      <c r="C7" s="40">
        <v>3</v>
      </c>
      <c r="D7" s="40">
        <v>2</v>
      </c>
      <c r="E7" s="50">
        <f>SUM(B7:D7)</f>
        <v>67</v>
      </c>
      <c r="F7" s="40">
        <v>10</v>
      </c>
      <c r="G7" s="50">
        <f>E7-F7</f>
        <v>57</v>
      </c>
      <c r="H7" s="43"/>
      <c r="I7" s="45">
        <v>59</v>
      </c>
    </row>
    <row r="8" spans="1:9" ht="12.75">
      <c r="A8" s="39" t="s">
        <v>116</v>
      </c>
      <c r="B8" s="40">
        <v>43</v>
      </c>
      <c r="C8" s="40">
        <v>0</v>
      </c>
      <c r="D8" s="40">
        <v>4</v>
      </c>
      <c r="E8" s="50">
        <f>SUM(B8:D8)</f>
        <v>47</v>
      </c>
      <c r="F8" s="40">
        <v>3</v>
      </c>
      <c r="G8" s="50">
        <f>E8-F8</f>
        <v>44</v>
      </c>
      <c r="H8" s="43"/>
      <c r="I8" s="45">
        <v>36</v>
      </c>
    </row>
    <row r="9" spans="1:9" ht="12.75">
      <c r="A9" s="39" t="s">
        <v>118</v>
      </c>
      <c r="B9" s="40">
        <v>77</v>
      </c>
      <c r="C9" s="40">
        <v>4</v>
      </c>
      <c r="D9" s="40">
        <v>2</v>
      </c>
      <c r="E9" s="50">
        <f>SUM(B9:D9)</f>
        <v>83</v>
      </c>
      <c r="F9" s="40">
        <v>7</v>
      </c>
      <c r="G9" s="50">
        <f>E9-F9</f>
        <v>76</v>
      </c>
      <c r="H9" s="43"/>
      <c r="I9" s="45">
        <v>79</v>
      </c>
    </row>
    <row r="10" spans="1:9" s="28" customFormat="1" ht="12.75">
      <c r="A10" s="47" t="s">
        <v>119</v>
      </c>
      <c r="B10" s="48">
        <f aca="true" t="shared" si="0" ref="B10:G10">SUM(B5:B9)</f>
        <v>220</v>
      </c>
      <c r="C10" s="48">
        <f t="shared" si="0"/>
        <v>8</v>
      </c>
      <c r="D10" s="48">
        <f t="shared" si="0"/>
        <v>11</v>
      </c>
      <c r="E10" s="50">
        <f t="shared" si="0"/>
        <v>239</v>
      </c>
      <c r="F10" s="48">
        <f t="shared" si="0"/>
        <v>25</v>
      </c>
      <c r="G10" s="50">
        <f t="shared" si="0"/>
        <v>214</v>
      </c>
      <c r="H10" s="51"/>
      <c r="I10" s="52">
        <f>SUM(I5:I9)</f>
        <v>208</v>
      </c>
    </row>
    <row r="11" spans="1:9" ht="8.25" customHeight="1">
      <c r="A11" s="39"/>
      <c r="B11" s="40"/>
      <c r="C11" s="40"/>
      <c r="D11" s="40"/>
      <c r="E11" s="50"/>
      <c r="F11" s="40"/>
      <c r="G11" s="50"/>
      <c r="H11" s="43"/>
      <c r="I11" s="45"/>
    </row>
    <row r="12" spans="1:9" ht="12.75">
      <c r="A12" s="39" t="s">
        <v>120</v>
      </c>
      <c r="B12" s="40">
        <v>9</v>
      </c>
      <c r="C12" s="40">
        <v>1</v>
      </c>
      <c r="D12" s="40">
        <v>3</v>
      </c>
      <c r="E12" s="50">
        <f aca="true" t="shared" si="1" ref="E12:E19">SUM(B12:D12)</f>
        <v>13</v>
      </c>
      <c r="F12" s="40">
        <v>1</v>
      </c>
      <c r="G12" s="50">
        <f aca="true" t="shared" si="2" ref="G12:G19">E12-F12</f>
        <v>12</v>
      </c>
      <c r="H12" s="43"/>
      <c r="I12" s="45">
        <v>6</v>
      </c>
    </row>
    <row r="13" spans="1:9" ht="12.75">
      <c r="A13" s="39" t="s">
        <v>121</v>
      </c>
      <c r="B13" s="40">
        <v>25</v>
      </c>
      <c r="C13" s="40">
        <v>0</v>
      </c>
      <c r="D13" s="40">
        <v>3</v>
      </c>
      <c r="E13" s="50">
        <f t="shared" si="1"/>
        <v>28</v>
      </c>
      <c r="F13" s="40">
        <v>3</v>
      </c>
      <c r="G13" s="50">
        <f t="shared" si="2"/>
        <v>25</v>
      </c>
      <c r="H13" s="43"/>
      <c r="I13" s="45">
        <v>24</v>
      </c>
    </row>
    <row r="14" spans="1:9" ht="12.75">
      <c r="A14" s="39" t="s">
        <v>122</v>
      </c>
      <c r="B14" s="40">
        <v>5</v>
      </c>
      <c r="C14" s="40">
        <v>1</v>
      </c>
      <c r="D14" s="40">
        <v>0</v>
      </c>
      <c r="E14" s="50">
        <f t="shared" si="1"/>
        <v>6</v>
      </c>
      <c r="F14" s="40">
        <v>0</v>
      </c>
      <c r="G14" s="50">
        <f t="shared" si="2"/>
        <v>6</v>
      </c>
      <c r="H14" s="43"/>
      <c r="I14" s="45">
        <v>5</v>
      </c>
    </row>
    <row r="15" spans="1:9" ht="12.75">
      <c r="A15" s="39" t="s">
        <v>123</v>
      </c>
      <c r="B15" s="40">
        <v>26</v>
      </c>
      <c r="C15" s="40">
        <v>1</v>
      </c>
      <c r="D15" s="40">
        <v>0</v>
      </c>
      <c r="E15" s="50">
        <f t="shared" si="1"/>
        <v>27</v>
      </c>
      <c r="F15" s="40">
        <v>6</v>
      </c>
      <c r="G15" s="50">
        <f t="shared" si="2"/>
        <v>21</v>
      </c>
      <c r="H15" s="43"/>
      <c r="I15" s="45">
        <v>22</v>
      </c>
    </row>
    <row r="16" spans="1:9" ht="12.75">
      <c r="A16" s="39" t="s">
        <v>124</v>
      </c>
      <c r="B16" s="40">
        <v>22</v>
      </c>
      <c r="C16" s="40">
        <v>1</v>
      </c>
      <c r="D16" s="40">
        <v>2</v>
      </c>
      <c r="E16" s="50">
        <f t="shared" si="1"/>
        <v>25</v>
      </c>
      <c r="F16" s="40">
        <v>1</v>
      </c>
      <c r="G16" s="50">
        <f t="shared" si="2"/>
        <v>24</v>
      </c>
      <c r="H16" s="43"/>
      <c r="I16" s="45">
        <v>20</v>
      </c>
    </row>
    <row r="17" spans="1:9" ht="12.75">
      <c r="A17" s="39" t="s">
        <v>125</v>
      </c>
      <c r="B17" s="40">
        <v>12</v>
      </c>
      <c r="C17" s="40">
        <v>0</v>
      </c>
      <c r="D17" s="40">
        <v>0</v>
      </c>
      <c r="E17" s="50">
        <f t="shared" si="1"/>
        <v>12</v>
      </c>
      <c r="F17" s="40">
        <v>1</v>
      </c>
      <c r="G17" s="50">
        <f t="shared" si="2"/>
        <v>11</v>
      </c>
      <c r="H17" s="43"/>
      <c r="I17" s="45">
        <v>8</v>
      </c>
    </row>
    <row r="18" spans="1:9" ht="12.75">
      <c r="A18" s="39" t="s">
        <v>126</v>
      </c>
      <c r="B18" s="40">
        <v>1</v>
      </c>
      <c r="C18" s="40">
        <v>1</v>
      </c>
      <c r="D18" s="40">
        <v>1</v>
      </c>
      <c r="E18" s="50">
        <f t="shared" si="1"/>
        <v>3</v>
      </c>
      <c r="F18" s="40">
        <v>0</v>
      </c>
      <c r="G18" s="50">
        <f t="shared" si="2"/>
        <v>3</v>
      </c>
      <c r="H18" s="43"/>
      <c r="I18" s="45">
        <v>1</v>
      </c>
    </row>
    <row r="19" spans="1:9" ht="12.75">
      <c r="A19" s="39" t="s">
        <v>161</v>
      </c>
      <c r="B19" s="40">
        <v>4</v>
      </c>
      <c r="C19" s="40">
        <v>1</v>
      </c>
      <c r="D19" s="40">
        <v>0</v>
      </c>
      <c r="E19" s="50">
        <f t="shared" si="1"/>
        <v>5</v>
      </c>
      <c r="F19" s="40">
        <v>0</v>
      </c>
      <c r="G19" s="50">
        <f t="shared" si="2"/>
        <v>5</v>
      </c>
      <c r="H19" s="43"/>
      <c r="I19" s="45">
        <v>2</v>
      </c>
    </row>
    <row r="20" spans="1:9" s="28" customFormat="1" ht="12.75">
      <c r="A20" s="47" t="s">
        <v>127</v>
      </c>
      <c r="B20" s="48">
        <f>SUM(B12:B19)</f>
        <v>104</v>
      </c>
      <c r="C20" s="48">
        <f>SUM(C12:C19)</f>
        <v>6</v>
      </c>
      <c r="D20" s="48">
        <f>SUM(D12:D19)</f>
        <v>9</v>
      </c>
      <c r="E20" s="50">
        <f>SUM(E12:E18)</f>
        <v>114</v>
      </c>
      <c r="F20" s="48">
        <f>SUM(F12:F19)</f>
        <v>12</v>
      </c>
      <c r="G20" s="50">
        <f>SUM(G12:G18)</f>
        <v>102</v>
      </c>
      <c r="H20" s="51"/>
      <c r="I20" s="52">
        <f>SUM(I12:I19)</f>
        <v>88</v>
      </c>
    </row>
    <row r="21" spans="1:9" ht="8.25" customHeight="1">
      <c r="A21" s="39"/>
      <c r="B21" s="40"/>
      <c r="C21" s="40"/>
      <c r="D21" s="40"/>
      <c r="E21" s="50"/>
      <c r="F21" s="40"/>
      <c r="G21" s="50"/>
      <c r="H21" s="43"/>
      <c r="I21" s="45"/>
    </row>
    <row r="22" spans="1:9" ht="12.75">
      <c r="A22" s="39" t="s">
        <v>128</v>
      </c>
      <c r="B22" s="40">
        <v>14</v>
      </c>
      <c r="C22" s="40">
        <v>0</v>
      </c>
      <c r="D22" s="40">
        <v>1</v>
      </c>
      <c r="E22" s="50">
        <f aca="true" t="shared" si="3" ref="E22:E30">SUM(B22:D22)</f>
        <v>15</v>
      </c>
      <c r="F22" s="40">
        <v>0</v>
      </c>
      <c r="G22" s="50">
        <f aca="true" t="shared" si="4" ref="G22:G30">E22-F22</f>
        <v>15</v>
      </c>
      <c r="H22" s="43"/>
      <c r="I22" s="45">
        <v>17</v>
      </c>
    </row>
    <row r="23" spans="1:9" ht="12.75">
      <c r="A23" s="39" t="s">
        <v>129</v>
      </c>
      <c r="B23" s="40">
        <v>2</v>
      </c>
      <c r="C23" s="40">
        <v>0</v>
      </c>
      <c r="D23" s="40">
        <v>1</v>
      </c>
      <c r="E23" s="50">
        <f t="shared" si="3"/>
        <v>3</v>
      </c>
      <c r="F23" s="40">
        <v>0</v>
      </c>
      <c r="G23" s="50">
        <f t="shared" si="4"/>
        <v>3</v>
      </c>
      <c r="H23" s="43"/>
      <c r="I23" s="45">
        <v>1</v>
      </c>
    </row>
    <row r="24" spans="1:9" ht="12.75">
      <c r="A24" s="39" t="s">
        <v>130</v>
      </c>
      <c r="B24" s="40">
        <v>15</v>
      </c>
      <c r="C24" s="40">
        <v>0</v>
      </c>
      <c r="D24" s="40">
        <v>0</v>
      </c>
      <c r="E24" s="50">
        <f t="shared" si="3"/>
        <v>15</v>
      </c>
      <c r="F24" s="40">
        <v>0</v>
      </c>
      <c r="G24" s="50">
        <f t="shared" si="4"/>
        <v>15</v>
      </c>
      <c r="H24" s="43"/>
      <c r="I24" s="45">
        <v>10</v>
      </c>
    </row>
    <row r="25" spans="1:9" ht="12.75">
      <c r="A25" s="39" t="s">
        <v>131</v>
      </c>
      <c r="B25" s="40">
        <v>1</v>
      </c>
      <c r="C25" s="40">
        <v>1</v>
      </c>
      <c r="D25" s="40">
        <v>0</v>
      </c>
      <c r="E25" s="50">
        <f t="shared" si="3"/>
        <v>2</v>
      </c>
      <c r="F25" s="40">
        <v>0</v>
      </c>
      <c r="G25" s="50">
        <f t="shared" si="4"/>
        <v>2</v>
      </c>
      <c r="H25" s="43"/>
      <c r="I25" s="45">
        <v>2</v>
      </c>
    </row>
    <row r="26" spans="1:9" ht="12.75">
      <c r="A26" s="39" t="s">
        <v>132</v>
      </c>
      <c r="B26" s="40">
        <v>4</v>
      </c>
      <c r="C26" s="40">
        <v>0</v>
      </c>
      <c r="D26" s="40">
        <v>2</v>
      </c>
      <c r="E26" s="50">
        <f t="shared" si="3"/>
        <v>6</v>
      </c>
      <c r="F26" s="40">
        <v>0</v>
      </c>
      <c r="G26" s="50">
        <f t="shared" si="4"/>
        <v>6</v>
      </c>
      <c r="H26" s="43"/>
      <c r="I26" s="45">
        <v>3</v>
      </c>
    </row>
    <row r="27" spans="1:9" ht="12.75">
      <c r="A27" s="39" t="s">
        <v>133</v>
      </c>
      <c r="B27" s="40">
        <v>2</v>
      </c>
      <c r="C27" s="40">
        <v>0</v>
      </c>
      <c r="D27" s="40">
        <v>0</v>
      </c>
      <c r="E27" s="50">
        <f t="shared" si="3"/>
        <v>2</v>
      </c>
      <c r="F27" s="40">
        <v>0</v>
      </c>
      <c r="G27" s="50">
        <f t="shared" si="4"/>
        <v>2</v>
      </c>
      <c r="H27" s="43"/>
      <c r="I27" s="45">
        <v>3</v>
      </c>
    </row>
    <row r="28" spans="1:9" ht="12.75">
      <c r="A28" s="39" t="s">
        <v>134</v>
      </c>
      <c r="B28" s="40">
        <v>6</v>
      </c>
      <c r="C28" s="40">
        <v>0</v>
      </c>
      <c r="D28" s="40">
        <v>0</v>
      </c>
      <c r="E28" s="50">
        <f t="shared" si="3"/>
        <v>6</v>
      </c>
      <c r="F28" s="40">
        <v>0</v>
      </c>
      <c r="G28" s="50">
        <f t="shared" si="4"/>
        <v>6</v>
      </c>
      <c r="H28" s="43"/>
      <c r="I28" s="45">
        <v>4</v>
      </c>
    </row>
    <row r="29" spans="1:9" ht="12.75">
      <c r="A29" s="39" t="s">
        <v>135</v>
      </c>
      <c r="B29" s="40">
        <v>14</v>
      </c>
      <c r="C29" s="40">
        <v>2</v>
      </c>
      <c r="D29" s="40">
        <v>0</v>
      </c>
      <c r="E29" s="50">
        <f t="shared" si="3"/>
        <v>16</v>
      </c>
      <c r="F29" s="40">
        <v>2</v>
      </c>
      <c r="G29" s="50">
        <f t="shared" si="4"/>
        <v>14</v>
      </c>
      <c r="H29" s="43"/>
      <c r="I29" s="45">
        <v>12</v>
      </c>
    </row>
    <row r="30" spans="1:9" ht="12.75">
      <c r="A30" s="39" t="s">
        <v>136</v>
      </c>
      <c r="B30" s="40">
        <v>16</v>
      </c>
      <c r="C30" s="40">
        <v>0</v>
      </c>
      <c r="D30" s="40">
        <v>2</v>
      </c>
      <c r="E30" s="50">
        <f t="shared" si="3"/>
        <v>18</v>
      </c>
      <c r="F30" s="40">
        <v>0</v>
      </c>
      <c r="G30" s="50">
        <f t="shared" si="4"/>
        <v>18</v>
      </c>
      <c r="H30" s="43"/>
      <c r="I30" s="45">
        <v>11</v>
      </c>
    </row>
    <row r="31" spans="1:9" s="28" customFormat="1" ht="12.75">
      <c r="A31" s="47" t="s">
        <v>137</v>
      </c>
      <c r="B31" s="48">
        <f aca="true" t="shared" si="5" ref="B31:G31">SUM(B22:B30)</f>
        <v>74</v>
      </c>
      <c r="C31" s="48">
        <f t="shared" si="5"/>
        <v>3</v>
      </c>
      <c r="D31" s="48">
        <f t="shared" si="5"/>
        <v>6</v>
      </c>
      <c r="E31" s="50">
        <f t="shared" si="5"/>
        <v>83</v>
      </c>
      <c r="F31" s="48">
        <f t="shared" si="5"/>
        <v>2</v>
      </c>
      <c r="G31" s="50">
        <f t="shared" si="5"/>
        <v>81</v>
      </c>
      <c r="H31" s="51"/>
      <c r="I31" s="52">
        <f>SUM(I22:I30)</f>
        <v>63</v>
      </c>
    </row>
    <row r="32" spans="2:9" s="54" customFormat="1" ht="12.75">
      <c r="B32" s="51"/>
      <c r="C32" s="51"/>
      <c r="D32" s="51"/>
      <c r="E32" s="51"/>
      <c r="F32" s="51"/>
      <c r="G32" s="51"/>
      <c r="H32" s="51"/>
      <c r="I32" s="55"/>
    </row>
    <row r="33" spans="1:9" s="28" customFormat="1" ht="12.75">
      <c r="A33" s="47" t="s">
        <v>138</v>
      </c>
      <c r="B33" s="48">
        <f aca="true" t="shared" si="6" ref="B33:G33">B31+B20+B10</f>
        <v>398</v>
      </c>
      <c r="C33" s="48">
        <f t="shared" si="6"/>
        <v>17</v>
      </c>
      <c r="D33" s="48">
        <f t="shared" si="6"/>
        <v>26</v>
      </c>
      <c r="E33" s="50">
        <f t="shared" si="6"/>
        <v>436</v>
      </c>
      <c r="F33" s="48">
        <f t="shared" si="6"/>
        <v>39</v>
      </c>
      <c r="G33" s="50">
        <f t="shared" si="6"/>
        <v>397</v>
      </c>
      <c r="H33" s="51"/>
      <c r="I33" s="52">
        <f>I31+I20+I10</f>
        <v>359</v>
      </c>
    </row>
    <row r="36" ht="12.75">
      <c r="A36" s="57" t="s">
        <v>213</v>
      </c>
    </row>
    <row r="37" ht="12.75">
      <c r="A37" s="57" t="s">
        <v>162</v>
      </c>
    </row>
    <row r="38" spans="1:7" ht="12.75">
      <c r="A38" s="57" t="s">
        <v>163</v>
      </c>
      <c r="E38" s="66"/>
      <c r="F38" s="59"/>
      <c r="G38" s="66"/>
    </row>
    <row r="39" ht="12.75">
      <c r="A39" s="57" t="s">
        <v>139</v>
      </c>
    </row>
    <row r="40" ht="12.75">
      <c r="A40" s="26" t="s">
        <v>143</v>
      </c>
    </row>
    <row r="41" ht="12.75">
      <c r="A41" s="26" t="s">
        <v>164</v>
      </c>
    </row>
    <row r="43" spans="5:8" ht="12.75">
      <c r="E43" s="54"/>
      <c r="F43" s="27"/>
      <c r="G43" s="54"/>
      <c r="H43" s="28"/>
    </row>
  </sheetData>
  <hyperlinks>
    <hyperlink ref="A1" location="Contents!A27" display="14 - Full-Time International Research Students Population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6" r:id="rId1"/>
  <headerFooter alignWithMargins="0">
    <oddFooter>&amp;L&amp;"Arial,Regular"&amp;10&amp;F&amp;A&amp;C&amp;"Arial,Regular"&amp;10Early Student Numbers 2005/06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workbookViewId="0" topLeftCell="A1">
      <selection activeCell="A2" sqref="A2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1.75390625" style="26" customWidth="1"/>
    <col min="4" max="4" width="11.125" style="26" customWidth="1"/>
    <col min="5" max="5" width="9.00390625" style="28" customWidth="1"/>
    <col min="6" max="6" width="9.00390625" style="26" customWidth="1"/>
    <col min="7" max="7" width="9.00390625" style="28" customWidth="1"/>
    <col min="8" max="8" width="2.875" style="27" customWidth="1"/>
    <col min="9" max="9" width="9.00390625" style="26" customWidth="1"/>
    <col min="10" max="10" width="2.625" style="26" customWidth="1"/>
    <col min="11" max="16384" width="9.00390625" style="26" customWidth="1"/>
  </cols>
  <sheetData>
    <row r="1" ht="15">
      <c r="A1" s="25" t="s">
        <v>265</v>
      </c>
    </row>
    <row r="4" spans="1:9" ht="38.25">
      <c r="A4" s="30" t="s">
        <v>105</v>
      </c>
      <c r="B4" s="31" t="s">
        <v>106</v>
      </c>
      <c r="C4" s="32" t="s">
        <v>107</v>
      </c>
      <c r="D4" s="32" t="s">
        <v>157</v>
      </c>
      <c r="E4" s="65" t="s">
        <v>158</v>
      </c>
      <c r="F4" s="32" t="s">
        <v>159</v>
      </c>
      <c r="G4" s="65" t="s">
        <v>160</v>
      </c>
      <c r="H4" s="35"/>
      <c r="I4" s="37" t="s">
        <v>208</v>
      </c>
    </row>
    <row r="5" spans="1:9" ht="12.75">
      <c r="A5" s="39" t="s">
        <v>113</v>
      </c>
      <c r="B5" s="40">
        <f>'FT PGR UKEU'!B5+'FT PGR Int'!B5</f>
        <v>43</v>
      </c>
      <c r="C5" s="40">
        <f>'FT PGR UKEU'!C5+'FT PGR Int'!C5</f>
        <v>0</v>
      </c>
      <c r="D5" s="40">
        <f>'FT PGR UKEU'!D5+'FT PGR Int'!D5</f>
        <v>2</v>
      </c>
      <c r="E5" s="50">
        <f>SUM(B5:D5)</f>
        <v>45</v>
      </c>
      <c r="F5" s="40">
        <f>'FT PGR UKEU'!F5+'FT PGR Int'!F5</f>
        <v>6</v>
      </c>
      <c r="G5" s="50">
        <f>E5-F5</f>
        <v>39</v>
      </c>
      <c r="H5" s="43"/>
      <c r="I5" s="45">
        <f>'FT PGR UKEU'!I5+'FT PGR Int'!I5</f>
        <v>42</v>
      </c>
    </row>
    <row r="6" spans="1:9" ht="12.75">
      <c r="A6" s="39" t="s">
        <v>114</v>
      </c>
      <c r="B6" s="40">
        <f>'FT PGR UKEU'!B6+'FT PGR Int'!B6</f>
        <v>41</v>
      </c>
      <c r="C6" s="40">
        <f>'FT PGR UKEU'!C6+'FT PGR Int'!C6</f>
        <v>1</v>
      </c>
      <c r="D6" s="40">
        <f>'FT PGR UKEU'!D6+'FT PGR Int'!D6</f>
        <v>2</v>
      </c>
      <c r="E6" s="50">
        <f>SUM(B6:D6)</f>
        <v>44</v>
      </c>
      <c r="F6" s="40">
        <f>'FT PGR UKEU'!F6+'FT PGR Int'!F6</f>
        <v>3</v>
      </c>
      <c r="G6" s="50">
        <f>E6-F6</f>
        <v>41</v>
      </c>
      <c r="H6" s="43"/>
      <c r="I6" s="45">
        <f>'FT PGR UKEU'!I6+'FT PGR Int'!I6</f>
        <v>35</v>
      </c>
    </row>
    <row r="7" spans="1:9" ht="12.75">
      <c r="A7" s="39" t="s">
        <v>115</v>
      </c>
      <c r="B7" s="40">
        <f>'FT PGR UKEU'!B7+'FT PGR Int'!B7</f>
        <v>110</v>
      </c>
      <c r="C7" s="40">
        <f>'FT PGR UKEU'!C7+'FT PGR Int'!C7</f>
        <v>3</v>
      </c>
      <c r="D7" s="40">
        <f>'FT PGR UKEU'!D7+'FT PGR Int'!D7</f>
        <v>4</v>
      </c>
      <c r="E7" s="50">
        <f>SUM(B7:D7)</f>
        <v>117</v>
      </c>
      <c r="F7" s="40">
        <f>'FT PGR UKEU'!F7+'FT PGR Int'!F7</f>
        <v>16</v>
      </c>
      <c r="G7" s="50">
        <f>E7-F7</f>
        <v>101</v>
      </c>
      <c r="H7" s="43"/>
      <c r="I7" s="45">
        <f>'FT PGR UKEU'!I7+'FT PGR Int'!I7</f>
        <v>102</v>
      </c>
    </row>
    <row r="8" spans="1:9" ht="12.75">
      <c r="A8" s="39" t="s">
        <v>116</v>
      </c>
      <c r="B8" s="40">
        <f>'FT PGR UKEU'!B8+'FT PGR Int'!B8</f>
        <v>81</v>
      </c>
      <c r="C8" s="40">
        <f>'FT PGR UKEU'!C8+'FT PGR Int'!C8</f>
        <v>1</v>
      </c>
      <c r="D8" s="40">
        <f>'FT PGR UKEU'!D8+'FT PGR Int'!D8</f>
        <v>5</v>
      </c>
      <c r="E8" s="50">
        <f>SUM(B8:D8)</f>
        <v>87</v>
      </c>
      <c r="F8" s="40">
        <f>'FT PGR UKEU'!F8+'FT PGR Int'!F8</f>
        <v>7</v>
      </c>
      <c r="G8" s="50">
        <f>E8-F8</f>
        <v>80</v>
      </c>
      <c r="H8" s="43"/>
      <c r="I8" s="45">
        <f>'FT PGR UKEU'!I8+'FT PGR Int'!I8</f>
        <v>66</v>
      </c>
    </row>
    <row r="9" spans="1:9" ht="12.75">
      <c r="A9" s="39" t="s">
        <v>118</v>
      </c>
      <c r="B9" s="40">
        <f>'FT PGR UKEU'!B9+'FT PGR Int'!B9</f>
        <v>128</v>
      </c>
      <c r="C9" s="40">
        <f>'FT PGR UKEU'!C9+'FT PGR Int'!C9</f>
        <v>4</v>
      </c>
      <c r="D9" s="40">
        <f>'FT PGR UKEU'!D9+'FT PGR Int'!D9</f>
        <v>4</v>
      </c>
      <c r="E9" s="50">
        <f>SUM(B9:D9)</f>
        <v>136</v>
      </c>
      <c r="F9" s="40">
        <f>'FT PGR UKEU'!F9+'FT PGR Int'!F9</f>
        <v>12</v>
      </c>
      <c r="G9" s="50">
        <f>E9-F9</f>
        <v>124</v>
      </c>
      <c r="H9" s="43"/>
      <c r="I9" s="45">
        <f>'FT PGR UKEU'!I9+'FT PGR Int'!I9</f>
        <v>116</v>
      </c>
    </row>
    <row r="10" spans="1:9" s="28" customFormat="1" ht="12.75">
      <c r="A10" s="47" t="s">
        <v>119</v>
      </c>
      <c r="B10" s="48">
        <f aca="true" t="shared" si="0" ref="B10:G10">SUM(B5:B9)</f>
        <v>403</v>
      </c>
      <c r="C10" s="48">
        <f t="shared" si="0"/>
        <v>9</v>
      </c>
      <c r="D10" s="48">
        <f t="shared" si="0"/>
        <v>17</v>
      </c>
      <c r="E10" s="50">
        <f t="shared" si="0"/>
        <v>429</v>
      </c>
      <c r="F10" s="48">
        <f t="shared" si="0"/>
        <v>44</v>
      </c>
      <c r="G10" s="50">
        <f t="shared" si="0"/>
        <v>385</v>
      </c>
      <c r="H10" s="51"/>
      <c r="I10" s="52">
        <f>SUM(I5:I9)</f>
        <v>361</v>
      </c>
    </row>
    <row r="11" spans="1:9" ht="8.25" customHeight="1">
      <c r="A11" s="39"/>
      <c r="B11" s="40"/>
      <c r="C11" s="40"/>
      <c r="D11" s="40"/>
      <c r="E11" s="50"/>
      <c r="F11" s="40"/>
      <c r="G11" s="50"/>
      <c r="H11" s="43"/>
      <c r="I11" s="45"/>
    </row>
    <row r="12" spans="1:9" ht="12.75">
      <c r="A12" s="39" t="s">
        <v>120</v>
      </c>
      <c r="B12" s="40">
        <f>'FT PGR UKEU'!B12+'FT PGR Int'!B12</f>
        <v>71</v>
      </c>
      <c r="C12" s="40">
        <f>'FT PGR UKEU'!C12+'FT PGR Int'!C12</f>
        <v>1</v>
      </c>
      <c r="D12" s="40">
        <f>'FT PGR UKEU'!D12+'FT PGR Int'!D12</f>
        <v>3</v>
      </c>
      <c r="E12" s="50">
        <f aca="true" t="shared" si="1" ref="E12:E19">SUM(B12:D12)</f>
        <v>75</v>
      </c>
      <c r="F12" s="40">
        <f>'FT PGR UKEU'!F12+'FT PGR Int'!F12</f>
        <v>14</v>
      </c>
      <c r="G12" s="50">
        <f aca="true" t="shared" si="2" ref="G12:G19">E12-F12</f>
        <v>61</v>
      </c>
      <c r="H12" s="43"/>
      <c r="I12" s="45">
        <f>'FT PGR UKEU'!I12+'FT PGR Int'!I12</f>
        <v>57</v>
      </c>
    </row>
    <row r="13" spans="1:9" ht="12.75">
      <c r="A13" s="39" t="s">
        <v>121</v>
      </c>
      <c r="B13" s="40">
        <f>'FT PGR UKEU'!B13+'FT PGR Int'!B13</f>
        <v>47</v>
      </c>
      <c r="C13" s="40">
        <f>'FT PGR UKEU'!C13+'FT PGR Int'!C13</f>
        <v>1</v>
      </c>
      <c r="D13" s="40">
        <f>'FT PGR UKEU'!D13+'FT PGR Int'!D13</f>
        <v>3</v>
      </c>
      <c r="E13" s="50">
        <f t="shared" si="1"/>
        <v>51</v>
      </c>
      <c r="F13" s="40">
        <f>'FT PGR UKEU'!F13+'FT PGR Int'!F13</f>
        <v>8</v>
      </c>
      <c r="G13" s="50">
        <f t="shared" si="2"/>
        <v>43</v>
      </c>
      <c r="H13" s="43"/>
      <c r="I13" s="45">
        <f>'FT PGR UKEU'!I13+'FT PGR Int'!I13</f>
        <v>43</v>
      </c>
    </row>
    <row r="14" spans="1:9" ht="12.75">
      <c r="A14" s="39" t="s">
        <v>122</v>
      </c>
      <c r="B14" s="40">
        <f>'FT PGR UKEU'!B14+'FT PGR Int'!B14</f>
        <v>44</v>
      </c>
      <c r="C14" s="40">
        <f>'FT PGR UKEU'!C14+'FT PGR Int'!C14</f>
        <v>1</v>
      </c>
      <c r="D14" s="40">
        <f>'FT PGR UKEU'!D14+'FT PGR Int'!D14</f>
        <v>0</v>
      </c>
      <c r="E14" s="50">
        <f t="shared" si="1"/>
        <v>45</v>
      </c>
      <c r="F14" s="40">
        <f>'FT PGR UKEU'!F14+'FT PGR Int'!F14</f>
        <v>7</v>
      </c>
      <c r="G14" s="50">
        <f t="shared" si="2"/>
        <v>38</v>
      </c>
      <c r="H14" s="43"/>
      <c r="I14" s="45">
        <f>'FT PGR UKEU'!I14+'FT PGR Int'!I14</f>
        <v>33</v>
      </c>
    </row>
    <row r="15" spans="1:9" ht="12.75">
      <c r="A15" s="39" t="s">
        <v>123</v>
      </c>
      <c r="B15" s="40">
        <f>'FT PGR UKEU'!B15+'FT PGR Int'!B15</f>
        <v>33</v>
      </c>
      <c r="C15" s="40">
        <f>'FT PGR UKEU'!C15+'FT PGR Int'!C15</f>
        <v>1</v>
      </c>
      <c r="D15" s="40">
        <f>'FT PGR UKEU'!D15+'FT PGR Int'!D15</f>
        <v>0</v>
      </c>
      <c r="E15" s="50">
        <f t="shared" si="1"/>
        <v>34</v>
      </c>
      <c r="F15" s="40">
        <f>'FT PGR UKEU'!F15+'FT PGR Int'!F15</f>
        <v>7</v>
      </c>
      <c r="G15" s="50">
        <f t="shared" si="2"/>
        <v>27</v>
      </c>
      <c r="H15" s="43"/>
      <c r="I15" s="45">
        <f>'FT PGR UKEU'!I15+'FT PGR Int'!I15</f>
        <v>29</v>
      </c>
    </row>
    <row r="16" spans="1:9" ht="12.75">
      <c r="A16" s="39" t="s">
        <v>124</v>
      </c>
      <c r="B16" s="40">
        <f>'FT PGR UKEU'!B16+'FT PGR Int'!B16</f>
        <v>38</v>
      </c>
      <c r="C16" s="40">
        <f>'FT PGR UKEU'!C16+'FT PGR Int'!C16</f>
        <v>2</v>
      </c>
      <c r="D16" s="40">
        <f>'FT PGR UKEU'!D16+'FT PGR Int'!D16</f>
        <v>2</v>
      </c>
      <c r="E16" s="50">
        <f t="shared" si="1"/>
        <v>42</v>
      </c>
      <c r="F16" s="40">
        <f>'FT PGR UKEU'!F16+'FT PGR Int'!F16</f>
        <v>2</v>
      </c>
      <c r="G16" s="50">
        <f t="shared" si="2"/>
        <v>40</v>
      </c>
      <c r="H16" s="43"/>
      <c r="I16" s="45">
        <f>'FT PGR UKEU'!I16+'FT PGR Int'!I16</f>
        <v>32</v>
      </c>
    </row>
    <row r="17" spans="1:9" ht="12.75">
      <c r="A17" s="39" t="s">
        <v>125</v>
      </c>
      <c r="B17" s="40">
        <f>'FT PGR UKEU'!B17+'FT PGR Int'!B17</f>
        <v>36</v>
      </c>
      <c r="C17" s="40">
        <f>'FT PGR UKEU'!C17+'FT PGR Int'!C17</f>
        <v>0</v>
      </c>
      <c r="D17" s="40">
        <f>'FT PGR UKEU'!D17+'FT PGR Int'!D17</f>
        <v>0</v>
      </c>
      <c r="E17" s="50">
        <f t="shared" si="1"/>
        <v>36</v>
      </c>
      <c r="F17" s="40">
        <f>'FT PGR UKEU'!F17+'FT PGR Int'!F17</f>
        <v>5</v>
      </c>
      <c r="G17" s="50">
        <f t="shared" si="2"/>
        <v>31</v>
      </c>
      <c r="H17" s="43"/>
      <c r="I17" s="45">
        <f>'FT PGR UKEU'!I17+'FT PGR Int'!I17</f>
        <v>27</v>
      </c>
    </row>
    <row r="18" spans="1:9" ht="12.75">
      <c r="A18" s="39" t="s">
        <v>126</v>
      </c>
      <c r="B18" s="40">
        <f>'FT PGR UKEU'!B18+'FT PGR Int'!B18</f>
        <v>17</v>
      </c>
      <c r="C18" s="40">
        <f>'FT PGR UKEU'!C18+'FT PGR Int'!C18</f>
        <v>1</v>
      </c>
      <c r="D18" s="40">
        <f>'FT PGR UKEU'!D18+'FT PGR Int'!D18</f>
        <v>1</v>
      </c>
      <c r="E18" s="50">
        <f t="shared" si="1"/>
        <v>19</v>
      </c>
      <c r="F18" s="40">
        <f>'FT PGR UKEU'!F18+'FT PGR Int'!F18</f>
        <v>3</v>
      </c>
      <c r="G18" s="50">
        <f t="shared" si="2"/>
        <v>16</v>
      </c>
      <c r="H18" s="43"/>
      <c r="I18" s="45">
        <f>'FT PGR UKEU'!I18+'FT PGR Int'!I18</f>
        <v>15</v>
      </c>
    </row>
    <row r="19" spans="1:9" ht="12.75">
      <c r="A19" s="39" t="s">
        <v>161</v>
      </c>
      <c r="B19" s="40">
        <f>'FT PGR UKEU'!B19+'FT PGR Int'!B19</f>
        <v>6</v>
      </c>
      <c r="C19" s="40">
        <f>'FT PGR UKEU'!C19+'FT PGR Int'!C19</f>
        <v>1</v>
      </c>
      <c r="D19" s="40">
        <f>'FT PGR UKEU'!D19+'FT PGR Int'!D19</f>
        <v>0</v>
      </c>
      <c r="E19" s="50">
        <f t="shared" si="1"/>
        <v>7</v>
      </c>
      <c r="F19" s="40">
        <f>'FT PGR UKEU'!F19+'FT PGR Int'!F19</f>
        <v>0</v>
      </c>
      <c r="G19" s="50">
        <f t="shared" si="2"/>
        <v>7</v>
      </c>
      <c r="H19" s="43"/>
      <c r="I19" s="45">
        <f>'FT PGR UKEU'!I19+'FT PGR Int'!I19</f>
        <v>3</v>
      </c>
    </row>
    <row r="20" spans="1:9" s="28" customFormat="1" ht="12.75">
      <c r="A20" s="47" t="s">
        <v>127</v>
      </c>
      <c r="B20" s="48">
        <f aca="true" t="shared" si="3" ref="B20:G20">SUM(B12:B18)</f>
        <v>286</v>
      </c>
      <c r="C20" s="48">
        <f t="shared" si="3"/>
        <v>7</v>
      </c>
      <c r="D20" s="48">
        <f t="shared" si="3"/>
        <v>9</v>
      </c>
      <c r="E20" s="50">
        <f t="shared" si="3"/>
        <v>302</v>
      </c>
      <c r="F20" s="48">
        <f t="shared" si="3"/>
        <v>46</v>
      </c>
      <c r="G20" s="50">
        <f t="shared" si="3"/>
        <v>256</v>
      </c>
      <c r="H20" s="51"/>
      <c r="I20" s="52">
        <f>SUM(I12:I18)</f>
        <v>236</v>
      </c>
    </row>
    <row r="21" spans="1:9" ht="8.25" customHeight="1">
      <c r="A21" s="39"/>
      <c r="B21" s="40"/>
      <c r="C21" s="40"/>
      <c r="D21" s="40"/>
      <c r="E21" s="50"/>
      <c r="F21" s="40"/>
      <c r="G21" s="50"/>
      <c r="H21" s="43"/>
      <c r="I21" s="45"/>
    </row>
    <row r="22" spans="1:9" ht="12.75">
      <c r="A22" s="39" t="s">
        <v>128</v>
      </c>
      <c r="B22" s="40">
        <f>'FT PGR UKEU'!B22+'FT PGR Int'!B22</f>
        <v>28</v>
      </c>
      <c r="C22" s="40">
        <f>'FT PGR UKEU'!C22+'FT PGR Int'!C22</f>
        <v>0</v>
      </c>
      <c r="D22" s="40">
        <f>'FT PGR UKEU'!D22+'FT PGR Int'!D22</f>
        <v>2</v>
      </c>
      <c r="E22" s="50">
        <f aca="true" t="shared" si="4" ref="E22:E30">SUM(B22:D22)</f>
        <v>30</v>
      </c>
      <c r="F22" s="40">
        <f>'FT PGR UKEU'!F22+'FT PGR Int'!F22</f>
        <v>0</v>
      </c>
      <c r="G22" s="50">
        <f aca="true" t="shared" si="5" ref="G22:G30">E22-F22</f>
        <v>30</v>
      </c>
      <c r="H22" s="43"/>
      <c r="I22" s="45">
        <f>'FT PGR UKEU'!I22+'FT PGR Int'!I22</f>
        <v>35</v>
      </c>
    </row>
    <row r="23" spans="1:9" ht="12.75">
      <c r="A23" s="39" t="s">
        <v>129</v>
      </c>
      <c r="B23" s="40">
        <f>'FT PGR UKEU'!B23+'FT PGR Int'!B23</f>
        <v>12</v>
      </c>
      <c r="C23" s="40">
        <f>'FT PGR UKEU'!C23+'FT PGR Int'!C23</f>
        <v>0</v>
      </c>
      <c r="D23" s="40">
        <f>'FT PGR UKEU'!D23+'FT PGR Int'!D23</f>
        <v>1</v>
      </c>
      <c r="E23" s="50">
        <f t="shared" si="4"/>
        <v>13</v>
      </c>
      <c r="F23" s="40">
        <f>'FT PGR UKEU'!F23+'FT PGR Int'!F23</f>
        <v>0</v>
      </c>
      <c r="G23" s="50">
        <f t="shared" si="5"/>
        <v>13</v>
      </c>
      <c r="H23" s="43"/>
      <c r="I23" s="45">
        <f>'FT PGR UKEU'!I23+'FT PGR Int'!I23</f>
        <v>13</v>
      </c>
    </row>
    <row r="24" spans="1:9" ht="12.75">
      <c r="A24" s="39" t="s">
        <v>130</v>
      </c>
      <c r="B24" s="40">
        <f>'FT PGR UKEU'!B24+'FT PGR Int'!B24</f>
        <v>20</v>
      </c>
      <c r="C24" s="40">
        <f>'FT PGR UKEU'!C24+'FT PGR Int'!C24</f>
        <v>0</v>
      </c>
      <c r="D24" s="40">
        <f>'FT PGR UKEU'!D24+'FT PGR Int'!D24</f>
        <v>0</v>
      </c>
      <c r="E24" s="50">
        <f t="shared" si="4"/>
        <v>20</v>
      </c>
      <c r="F24" s="40">
        <f>'FT PGR UKEU'!F24+'FT PGR Int'!F24</f>
        <v>0</v>
      </c>
      <c r="G24" s="50">
        <f t="shared" si="5"/>
        <v>20</v>
      </c>
      <c r="H24" s="43"/>
      <c r="I24" s="45">
        <f>'FT PGR UKEU'!I24+'FT PGR Int'!I24</f>
        <v>13</v>
      </c>
    </row>
    <row r="25" spans="1:9" ht="12.75">
      <c r="A25" s="39" t="s">
        <v>131</v>
      </c>
      <c r="B25" s="40">
        <f>'FT PGR UKEU'!B25+'FT PGR Int'!B25</f>
        <v>19</v>
      </c>
      <c r="C25" s="40">
        <f>'FT PGR UKEU'!C25+'FT PGR Int'!C25</f>
        <v>1</v>
      </c>
      <c r="D25" s="40">
        <f>'FT PGR UKEU'!D25+'FT PGR Int'!D25</f>
        <v>0</v>
      </c>
      <c r="E25" s="50">
        <f t="shared" si="4"/>
        <v>20</v>
      </c>
      <c r="F25" s="40">
        <f>'FT PGR UKEU'!F25+'FT PGR Int'!F25</f>
        <v>0</v>
      </c>
      <c r="G25" s="50">
        <f t="shared" si="5"/>
        <v>20</v>
      </c>
      <c r="H25" s="43"/>
      <c r="I25" s="45">
        <f>'FT PGR UKEU'!I25+'FT PGR Int'!I25</f>
        <v>14</v>
      </c>
    </row>
    <row r="26" spans="1:9" ht="12.75">
      <c r="A26" s="39" t="s">
        <v>132</v>
      </c>
      <c r="B26" s="40">
        <f>'FT PGR UKEU'!B26+'FT PGR Int'!B26</f>
        <v>18</v>
      </c>
      <c r="C26" s="40">
        <f>'FT PGR UKEU'!C26+'FT PGR Int'!C26</f>
        <v>0</v>
      </c>
      <c r="D26" s="40">
        <f>'FT PGR UKEU'!D26+'FT PGR Int'!D26</f>
        <v>2</v>
      </c>
      <c r="E26" s="50">
        <f t="shared" si="4"/>
        <v>20</v>
      </c>
      <c r="F26" s="40">
        <f>'FT PGR UKEU'!F26+'FT PGR Int'!F26</f>
        <v>0</v>
      </c>
      <c r="G26" s="50">
        <f t="shared" si="5"/>
        <v>20</v>
      </c>
      <c r="H26" s="43"/>
      <c r="I26" s="45">
        <f>'FT PGR UKEU'!I26+'FT PGR Int'!I26</f>
        <v>18</v>
      </c>
    </row>
    <row r="27" spans="1:9" ht="12.75">
      <c r="A27" s="39" t="s">
        <v>133</v>
      </c>
      <c r="B27" s="40">
        <f>'FT PGR UKEU'!B27+'FT PGR Int'!B27</f>
        <v>14</v>
      </c>
      <c r="C27" s="40">
        <f>'FT PGR UKEU'!C27+'FT PGR Int'!C27</f>
        <v>0</v>
      </c>
      <c r="D27" s="40">
        <f>'FT PGR UKEU'!D27+'FT PGR Int'!D27</f>
        <v>0</v>
      </c>
      <c r="E27" s="50">
        <f t="shared" si="4"/>
        <v>14</v>
      </c>
      <c r="F27" s="40">
        <f>'FT PGR UKEU'!F27+'FT PGR Int'!F27</f>
        <v>0</v>
      </c>
      <c r="G27" s="50">
        <f t="shared" si="5"/>
        <v>14</v>
      </c>
      <c r="H27" s="43"/>
      <c r="I27" s="45">
        <f>'FT PGR UKEU'!I27+'FT PGR Int'!I27</f>
        <v>14</v>
      </c>
    </row>
    <row r="28" spans="1:9" ht="12.75">
      <c r="A28" s="39" t="s">
        <v>134</v>
      </c>
      <c r="B28" s="40">
        <f>'FT PGR UKEU'!B28+'FT PGR Int'!B28</f>
        <v>21</v>
      </c>
      <c r="C28" s="40">
        <f>'FT PGR UKEU'!C28+'FT PGR Int'!C28</f>
        <v>0</v>
      </c>
      <c r="D28" s="40">
        <f>'FT PGR UKEU'!D28+'FT PGR Int'!D28</f>
        <v>0</v>
      </c>
      <c r="E28" s="50">
        <f t="shared" si="4"/>
        <v>21</v>
      </c>
      <c r="F28" s="40">
        <f>'FT PGR UKEU'!F28+'FT PGR Int'!F28</f>
        <v>1</v>
      </c>
      <c r="G28" s="50">
        <f t="shared" si="5"/>
        <v>20</v>
      </c>
      <c r="H28" s="43"/>
      <c r="I28" s="45">
        <f>'FT PGR UKEU'!I28+'FT PGR Int'!I28</f>
        <v>18</v>
      </c>
    </row>
    <row r="29" spans="1:9" ht="12.75">
      <c r="A29" s="39" t="s">
        <v>135</v>
      </c>
      <c r="B29" s="40">
        <f>'FT PGR UKEU'!B29+'FT PGR Int'!B29</f>
        <v>49</v>
      </c>
      <c r="C29" s="40">
        <f>'FT PGR UKEU'!C29+'FT PGR Int'!C29</f>
        <v>2</v>
      </c>
      <c r="D29" s="40">
        <f>'FT PGR UKEU'!D29+'FT PGR Int'!D29</f>
        <v>0</v>
      </c>
      <c r="E29" s="50">
        <f t="shared" si="4"/>
        <v>51</v>
      </c>
      <c r="F29" s="40">
        <f>'FT PGR UKEU'!F29+'FT PGR Int'!F29</f>
        <v>3</v>
      </c>
      <c r="G29" s="50">
        <f t="shared" si="5"/>
        <v>48</v>
      </c>
      <c r="H29" s="43"/>
      <c r="I29" s="45">
        <f>'FT PGR UKEU'!I29+'FT PGR Int'!I29</f>
        <v>48</v>
      </c>
    </row>
    <row r="30" spans="1:9" ht="12.75">
      <c r="A30" s="39" t="s">
        <v>136</v>
      </c>
      <c r="B30" s="40">
        <f>'FT PGR UKEU'!B30+'FT PGR Int'!B30</f>
        <v>37</v>
      </c>
      <c r="C30" s="40">
        <f>'FT PGR UKEU'!C30+'FT PGR Int'!C30</f>
        <v>0</v>
      </c>
      <c r="D30" s="40">
        <f>'FT PGR UKEU'!D30+'FT PGR Int'!D30</f>
        <v>2</v>
      </c>
      <c r="E30" s="50">
        <f t="shared" si="4"/>
        <v>39</v>
      </c>
      <c r="F30" s="40">
        <f>'FT PGR UKEU'!F30+'FT PGR Int'!F30</f>
        <v>0</v>
      </c>
      <c r="G30" s="50">
        <f t="shared" si="5"/>
        <v>39</v>
      </c>
      <c r="H30" s="43"/>
      <c r="I30" s="45">
        <f>'FT PGR UKEU'!I30+'FT PGR Int'!I30</f>
        <v>30</v>
      </c>
    </row>
    <row r="31" spans="1:9" s="28" customFormat="1" ht="12.75">
      <c r="A31" s="47" t="s">
        <v>137</v>
      </c>
      <c r="B31" s="48">
        <f aca="true" t="shared" si="6" ref="B31:G31">SUM(B22:B30)</f>
        <v>218</v>
      </c>
      <c r="C31" s="48">
        <f t="shared" si="6"/>
        <v>3</v>
      </c>
      <c r="D31" s="48">
        <f t="shared" si="6"/>
        <v>7</v>
      </c>
      <c r="E31" s="50">
        <f t="shared" si="6"/>
        <v>228</v>
      </c>
      <c r="F31" s="48">
        <f t="shared" si="6"/>
        <v>4</v>
      </c>
      <c r="G31" s="50">
        <f t="shared" si="6"/>
        <v>224</v>
      </c>
      <c r="H31" s="51"/>
      <c r="I31" s="52">
        <f>SUM(I22:I30)</f>
        <v>203</v>
      </c>
    </row>
    <row r="32" spans="2:9" s="54" customFormat="1" ht="12.75">
      <c r="B32" s="51"/>
      <c r="C32" s="51"/>
      <c r="D32" s="51"/>
      <c r="E32" s="51"/>
      <c r="F32" s="51"/>
      <c r="G32" s="51"/>
      <c r="H32" s="51"/>
      <c r="I32" s="55"/>
    </row>
    <row r="33" spans="1:9" s="28" customFormat="1" ht="12.75">
      <c r="A33" s="47" t="s">
        <v>138</v>
      </c>
      <c r="B33" s="48">
        <f aca="true" t="shared" si="7" ref="B33:G33">B31+B20+B10</f>
        <v>907</v>
      </c>
      <c r="C33" s="48">
        <f t="shared" si="7"/>
        <v>19</v>
      </c>
      <c r="D33" s="48">
        <f t="shared" si="7"/>
        <v>33</v>
      </c>
      <c r="E33" s="50">
        <f t="shared" si="7"/>
        <v>959</v>
      </c>
      <c r="F33" s="48">
        <f t="shared" si="7"/>
        <v>94</v>
      </c>
      <c r="G33" s="50">
        <f t="shared" si="7"/>
        <v>865</v>
      </c>
      <c r="H33" s="51"/>
      <c r="I33" s="52">
        <f>I31+I20+I10</f>
        <v>800</v>
      </c>
    </row>
    <row r="36" ht="12.75">
      <c r="A36" s="57" t="s">
        <v>213</v>
      </c>
    </row>
    <row r="37" ht="12.75">
      <c r="A37" s="57" t="s">
        <v>162</v>
      </c>
    </row>
    <row r="38" spans="1:7" ht="12.75">
      <c r="A38" s="57" t="s">
        <v>163</v>
      </c>
      <c r="E38" s="66"/>
      <c r="F38" s="59"/>
      <c r="G38" s="66"/>
    </row>
    <row r="39" ht="12.75">
      <c r="A39" s="57" t="s">
        <v>139</v>
      </c>
    </row>
    <row r="40" ht="12.75">
      <c r="A40" s="26" t="s">
        <v>143</v>
      </c>
    </row>
    <row r="41" ht="12.75">
      <c r="A41" s="26" t="s">
        <v>164</v>
      </c>
    </row>
    <row r="43" spans="5:8" ht="12.75">
      <c r="E43" s="54"/>
      <c r="F43" s="27"/>
      <c r="G43" s="54"/>
      <c r="H43" s="28"/>
    </row>
  </sheetData>
  <hyperlinks>
    <hyperlink ref="A1" location="Contents!A28" display="15 - Full-Time Total Research Students Population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6" r:id="rId1"/>
  <headerFooter alignWithMargins="0">
    <oddFooter>&amp;L&amp;"Arial,Regular"&amp;10&amp;F&amp;A&amp;C&amp;"Arial,Regular"&amp;10Early Student Numbers 2005/06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1.125" style="26" customWidth="1"/>
    <col min="4" max="4" width="9.375" style="26" customWidth="1"/>
    <col min="5" max="5" width="9.00390625" style="26" customWidth="1"/>
    <col min="6" max="6" width="2.875" style="27" customWidth="1"/>
    <col min="7" max="7" width="9.00390625" style="28" customWidth="1"/>
    <col min="8" max="8" width="9.00390625" style="26" customWidth="1"/>
    <col min="9" max="9" width="3.125" style="26" customWidth="1"/>
    <col min="10" max="10" width="9.00390625" style="29" customWidth="1"/>
    <col min="11" max="16384" width="9.00390625" style="26" customWidth="1"/>
  </cols>
  <sheetData>
    <row r="1" ht="15">
      <c r="A1" s="25" t="s">
        <v>244</v>
      </c>
    </row>
    <row r="3" spans="7:8" ht="12.75">
      <c r="G3" s="95" t="s">
        <v>104</v>
      </c>
      <c r="H3" s="96"/>
    </row>
    <row r="4" spans="1:10" ht="63.75">
      <c r="A4" s="30" t="s">
        <v>105</v>
      </c>
      <c r="B4" s="31" t="s">
        <v>106</v>
      </c>
      <c r="C4" s="32" t="s">
        <v>107</v>
      </c>
      <c r="D4" s="33" t="s">
        <v>108</v>
      </c>
      <c r="E4" s="34" t="s">
        <v>109</v>
      </c>
      <c r="F4" s="35"/>
      <c r="G4" s="36" t="s">
        <v>207</v>
      </c>
      <c r="H4" s="37" t="s">
        <v>208</v>
      </c>
      <c r="J4" s="38" t="s">
        <v>112</v>
      </c>
    </row>
    <row r="5" spans="1:10" ht="12.75">
      <c r="A5" s="39" t="s">
        <v>113</v>
      </c>
      <c r="B5" s="40">
        <v>151</v>
      </c>
      <c r="C5" s="40">
        <v>0</v>
      </c>
      <c r="D5" s="41">
        <v>4</v>
      </c>
      <c r="E5" s="42">
        <f>SUM(B5:D5)</f>
        <v>155</v>
      </c>
      <c r="F5" s="43"/>
      <c r="G5" s="44">
        <v>142</v>
      </c>
      <c r="H5" s="45">
        <v>135</v>
      </c>
      <c r="J5" s="46">
        <v>0</v>
      </c>
    </row>
    <row r="6" spans="1:10" ht="12.75">
      <c r="A6" s="39" t="s">
        <v>114</v>
      </c>
      <c r="B6" s="40">
        <v>34</v>
      </c>
      <c r="C6" s="40">
        <v>0</v>
      </c>
      <c r="D6" s="41">
        <v>4</v>
      </c>
      <c r="E6" s="42">
        <f>SUM(B6:D6)</f>
        <v>38</v>
      </c>
      <c r="F6" s="43"/>
      <c r="G6" s="44">
        <v>45</v>
      </c>
      <c r="H6" s="45">
        <v>39</v>
      </c>
      <c r="J6" s="46">
        <v>0</v>
      </c>
    </row>
    <row r="7" spans="1:10" ht="12.75">
      <c r="A7" s="39" t="s">
        <v>115</v>
      </c>
      <c r="B7" s="40">
        <v>195</v>
      </c>
      <c r="C7" s="40">
        <v>0</v>
      </c>
      <c r="D7" s="41">
        <v>0</v>
      </c>
      <c r="E7" s="42">
        <f>SUM(B7:D7)</f>
        <v>195</v>
      </c>
      <c r="F7" s="43"/>
      <c r="G7" s="44">
        <v>188</v>
      </c>
      <c r="H7" s="45">
        <v>195</v>
      </c>
      <c r="J7" s="46">
        <v>0</v>
      </c>
    </row>
    <row r="8" spans="1:10" ht="12.75">
      <c r="A8" s="39" t="s">
        <v>116</v>
      </c>
      <c r="B8" s="40">
        <v>90</v>
      </c>
      <c r="C8" s="40">
        <v>0</v>
      </c>
      <c r="D8" s="41">
        <v>26</v>
      </c>
      <c r="E8" s="42">
        <f>SUM(B8:D8)</f>
        <v>116</v>
      </c>
      <c r="F8" s="43"/>
      <c r="G8" s="44">
        <v>124</v>
      </c>
      <c r="H8" s="45">
        <v>120</v>
      </c>
      <c r="J8" s="46">
        <v>0</v>
      </c>
    </row>
    <row r="9" spans="1:10" ht="12.75">
      <c r="A9" s="39" t="s">
        <v>118</v>
      </c>
      <c r="B9" s="40">
        <v>182</v>
      </c>
      <c r="C9" s="40">
        <v>0</v>
      </c>
      <c r="D9" s="41">
        <v>55</v>
      </c>
      <c r="E9" s="42">
        <f>SUM(B9:D9)</f>
        <v>237</v>
      </c>
      <c r="F9" s="43"/>
      <c r="G9" s="44">
        <v>210</v>
      </c>
      <c r="H9" s="45">
        <v>219</v>
      </c>
      <c r="J9" s="46">
        <v>0</v>
      </c>
    </row>
    <row r="10" spans="1:10" s="28" customFormat="1" ht="12.75">
      <c r="A10" s="47" t="s">
        <v>119</v>
      </c>
      <c r="B10" s="48">
        <f>SUM(B5:B9)</f>
        <v>652</v>
      </c>
      <c r="C10" s="48">
        <f>SUM(C5:C9)</f>
        <v>0</v>
      </c>
      <c r="D10" s="49">
        <f>SUM(D3:D9)</f>
        <v>89</v>
      </c>
      <c r="E10" s="50">
        <f>SUM(E5:E9)</f>
        <v>741</v>
      </c>
      <c r="F10" s="51"/>
      <c r="G10" s="44">
        <f>SUM(G5:G9)</f>
        <v>709</v>
      </c>
      <c r="H10" s="52">
        <f>SUM(H5:H9)</f>
        <v>708</v>
      </c>
      <c r="J10" s="53">
        <f>SUM(J5:J9)</f>
        <v>0</v>
      </c>
    </row>
    <row r="11" spans="1:10" ht="8.25" customHeight="1">
      <c r="A11" s="39"/>
      <c r="B11" s="40"/>
      <c r="C11" s="40"/>
      <c r="D11" s="41"/>
      <c r="E11" s="42"/>
      <c r="F11" s="43"/>
      <c r="G11" s="44"/>
      <c r="H11" s="45"/>
      <c r="J11" s="46"/>
    </row>
    <row r="12" spans="1:10" ht="12.75">
      <c r="A12" s="39" t="s">
        <v>120</v>
      </c>
      <c r="B12" s="40">
        <v>75</v>
      </c>
      <c r="C12" s="40">
        <v>0</v>
      </c>
      <c r="D12" s="41">
        <v>22</v>
      </c>
      <c r="E12" s="42">
        <f aca="true" t="shared" si="0" ref="E12:E18">SUM(B12:D12)</f>
        <v>97</v>
      </c>
      <c r="F12" s="43"/>
      <c r="G12" s="44">
        <v>95</v>
      </c>
      <c r="H12" s="45">
        <v>83</v>
      </c>
      <c r="J12" s="46">
        <v>0</v>
      </c>
    </row>
    <row r="13" spans="1:10" ht="12.75">
      <c r="A13" s="39" t="s">
        <v>121</v>
      </c>
      <c r="B13" s="40">
        <v>106</v>
      </c>
      <c r="C13" s="40">
        <v>2</v>
      </c>
      <c r="D13" s="41">
        <v>7</v>
      </c>
      <c r="E13" s="42">
        <f t="shared" si="0"/>
        <v>115</v>
      </c>
      <c r="F13" s="43"/>
      <c r="G13" s="44">
        <v>95</v>
      </c>
      <c r="H13" s="45">
        <v>112</v>
      </c>
      <c r="J13" s="46">
        <v>2</v>
      </c>
    </row>
    <row r="14" spans="1:10" ht="12.75">
      <c r="A14" s="39" t="s">
        <v>122</v>
      </c>
      <c r="B14" s="40">
        <v>171</v>
      </c>
      <c r="C14" s="40">
        <v>0</v>
      </c>
      <c r="D14" s="41">
        <v>0</v>
      </c>
      <c r="E14" s="42">
        <f t="shared" si="0"/>
        <v>171</v>
      </c>
      <c r="F14" s="43"/>
      <c r="G14" s="44">
        <v>170</v>
      </c>
      <c r="H14" s="45">
        <v>156</v>
      </c>
      <c r="J14" s="46">
        <v>0</v>
      </c>
    </row>
    <row r="15" spans="1:10" ht="12.75">
      <c r="A15" s="39" t="s">
        <v>123</v>
      </c>
      <c r="B15" s="40">
        <v>114</v>
      </c>
      <c r="C15" s="40">
        <v>0</v>
      </c>
      <c r="D15" s="41">
        <v>1</v>
      </c>
      <c r="E15" s="42">
        <f t="shared" si="0"/>
        <v>115</v>
      </c>
      <c r="F15" s="43"/>
      <c r="G15" s="44">
        <v>117</v>
      </c>
      <c r="H15" s="45">
        <v>110</v>
      </c>
      <c r="J15" s="46">
        <v>0</v>
      </c>
    </row>
    <row r="16" spans="1:10" ht="12.75">
      <c r="A16" s="39" t="s">
        <v>124</v>
      </c>
      <c r="B16" s="40">
        <v>47</v>
      </c>
      <c r="C16" s="40">
        <v>0</v>
      </c>
      <c r="D16" s="41">
        <v>2</v>
      </c>
      <c r="E16" s="42">
        <f t="shared" si="0"/>
        <v>49</v>
      </c>
      <c r="F16" s="43"/>
      <c r="G16" s="44">
        <v>43</v>
      </c>
      <c r="H16" s="45">
        <v>47</v>
      </c>
      <c r="J16" s="46">
        <v>0</v>
      </c>
    </row>
    <row r="17" spans="1:10" ht="12.75">
      <c r="A17" s="39" t="s">
        <v>125</v>
      </c>
      <c r="B17" s="40">
        <v>142</v>
      </c>
      <c r="C17" s="40">
        <v>0</v>
      </c>
      <c r="D17" s="41">
        <v>4</v>
      </c>
      <c r="E17" s="42">
        <f t="shared" si="0"/>
        <v>146</v>
      </c>
      <c r="F17" s="43"/>
      <c r="G17" s="44">
        <v>120</v>
      </c>
      <c r="H17" s="45">
        <v>126</v>
      </c>
      <c r="J17" s="46">
        <v>1</v>
      </c>
    </row>
    <row r="18" spans="1:10" ht="12.75">
      <c r="A18" s="39" t="s">
        <v>126</v>
      </c>
      <c r="B18" s="40">
        <v>64</v>
      </c>
      <c r="C18" s="40">
        <v>0</v>
      </c>
      <c r="D18" s="41">
        <v>6</v>
      </c>
      <c r="E18" s="42">
        <f t="shared" si="0"/>
        <v>70</v>
      </c>
      <c r="F18" s="43"/>
      <c r="G18" s="44">
        <v>57</v>
      </c>
      <c r="H18" s="45">
        <v>49</v>
      </c>
      <c r="J18" s="46">
        <v>0</v>
      </c>
    </row>
    <row r="19" spans="1:10" s="28" customFormat="1" ht="12.75">
      <c r="A19" s="47" t="s">
        <v>127</v>
      </c>
      <c r="B19" s="48">
        <f>SUM(B12:B18)</f>
        <v>719</v>
      </c>
      <c r="C19" s="48">
        <f>SUM(C12:C18)</f>
        <v>2</v>
      </c>
      <c r="D19" s="49">
        <f>SUM(D12:D18)</f>
        <v>42</v>
      </c>
      <c r="E19" s="50">
        <f>SUM(E12:E18)</f>
        <v>763</v>
      </c>
      <c r="F19" s="51"/>
      <c r="G19" s="44">
        <f>SUM(G12:G18)</f>
        <v>697</v>
      </c>
      <c r="H19" s="52">
        <f>SUM(H12:H18)</f>
        <v>683</v>
      </c>
      <c r="J19" s="53">
        <f>SUM(J12:J18)</f>
        <v>3</v>
      </c>
    </row>
    <row r="20" spans="1:10" ht="8.25" customHeight="1">
      <c r="A20" s="39"/>
      <c r="B20" s="40"/>
      <c r="C20" s="40"/>
      <c r="D20" s="41"/>
      <c r="E20" s="42"/>
      <c r="F20" s="43"/>
      <c r="G20" s="44"/>
      <c r="H20" s="45"/>
      <c r="J20" s="46"/>
    </row>
    <row r="21" spans="1:10" ht="12.75">
      <c r="A21" s="39" t="s">
        <v>128</v>
      </c>
      <c r="B21" s="40">
        <v>256</v>
      </c>
      <c r="C21" s="40">
        <v>0</v>
      </c>
      <c r="D21" s="41">
        <v>0</v>
      </c>
      <c r="E21" s="42">
        <f aca="true" t="shared" si="1" ref="E21:E29">SUM(B21:D21)</f>
        <v>256</v>
      </c>
      <c r="F21" s="43"/>
      <c r="G21" s="44">
        <v>221</v>
      </c>
      <c r="H21" s="45">
        <v>255</v>
      </c>
      <c r="J21" s="46">
        <v>0</v>
      </c>
    </row>
    <row r="22" spans="1:10" ht="12.75">
      <c r="A22" s="39" t="s">
        <v>129</v>
      </c>
      <c r="B22" s="40">
        <v>122</v>
      </c>
      <c r="C22" s="40">
        <v>0</v>
      </c>
      <c r="D22" s="41">
        <v>1</v>
      </c>
      <c r="E22" s="42">
        <f t="shared" si="1"/>
        <v>123</v>
      </c>
      <c r="F22" s="43"/>
      <c r="G22" s="44">
        <v>125</v>
      </c>
      <c r="H22" s="45">
        <v>101</v>
      </c>
      <c r="J22" s="46">
        <v>0</v>
      </c>
    </row>
    <row r="23" spans="1:10" ht="12.75">
      <c r="A23" s="39" t="s">
        <v>130</v>
      </c>
      <c r="B23" s="40">
        <v>134</v>
      </c>
      <c r="C23" s="40">
        <v>0</v>
      </c>
      <c r="D23" s="41">
        <v>0</v>
      </c>
      <c r="E23" s="42">
        <f t="shared" si="1"/>
        <v>134</v>
      </c>
      <c r="F23" s="43"/>
      <c r="G23" s="44">
        <v>130</v>
      </c>
      <c r="H23" s="45">
        <v>127</v>
      </c>
      <c r="J23" s="46">
        <v>0</v>
      </c>
    </row>
    <row r="24" spans="1:10" ht="12.75">
      <c r="A24" s="39" t="s">
        <v>131</v>
      </c>
      <c r="B24" s="40">
        <v>148</v>
      </c>
      <c r="C24" s="40">
        <v>1</v>
      </c>
      <c r="D24" s="41">
        <v>0</v>
      </c>
      <c r="E24" s="42">
        <f t="shared" si="1"/>
        <v>149</v>
      </c>
      <c r="F24" s="43"/>
      <c r="G24" s="44">
        <v>149</v>
      </c>
      <c r="H24" s="45">
        <v>174</v>
      </c>
      <c r="J24" s="46">
        <v>1</v>
      </c>
    </row>
    <row r="25" spans="1:10" ht="12.75">
      <c r="A25" s="39" t="s">
        <v>132</v>
      </c>
      <c r="B25" s="40">
        <v>160</v>
      </c>
      <c r="C25" s="40">
        <v>0</v>
      </c>
      <c r="D25" s="41">
        <v>0</v>
      </c>
      <c r="E25" s="42">
        <f t="shared" si="1"/>
        <v>160</v>
      </c>
      <c r="F25" s="43"/>
      <c r="G25" s="44">
        <v>150</v>
      </c>
      <c r="H25" s="45">
        <v>169</v>
      </c>
      <c r="J25" s="46">
        <v>0</v>
      </c>
    </row>
    <row r="26" spans="1:10" ht="12.75">
      <c r="A26" s="39" t="s">
        <v>133</v>
      </c>
      <c r="B26" s="40">
        <v>296</v>
      </c>
      <c r="C26" s="40">
        <v>0</v>
      </c>
      <c r="D26" s="41">
        <v>0</v>
      </c>
      <c r="E26" s="42">
        <f t="shared" si="1"/>
        <v>296</v>
      </c>
      <c r="F26" s="43"/>
      <c r="G26" s="44">
        <v>300</v>
      </c>
      <c r="H26" s="45">
        <v>289</v>
      </c>
      <c r="J26" s="46">
        <v>0</v>
      </c>
    </row>
    <row r="27" spans="1:10" ht="12.75">
      <c r="A27" s="39" t="s">
        <v>134</v>
      </c>
      <c r="B27" s="40">
        <v>165</v>
      </c>
      <c r="C27" s="40">
        <v>0</v>
      </c>
      <c r="D27" s="41">
        <v>0</v>
      </c>
      <c r="E27" s="42">
        <f t="shared" si="1"/>
        <v>165</v>
      </c>
      <c r="F27" s="43"/>
      <c r="G27" s="44">
        <v>151</v>
      </c>
      <c r="H27" s="45">
        <v>146</v>
      </c>
      <c r="J27" s="46">
        <v>0</v>
      </c>
    </row>
    <row r="28" spans="1:10" ht="12.75">
      <c r="A28" s="39" t="s">
        <v>135</v>
      </c>
      <c r="B28" s="40">
        <v>194</v>
      </c>
      <c r="C28" s="40">
        <v>0</v>
      </c>
      <c r="D28" s="41">
        <v>0</v>
      </c>
      <c r="E28" s="42">
        <f t="shared" si="1"/>
        <v>194</v>
      </c>
      <c r="F28" s="43"/>
      <c r="G28" s="44">
        <v>188</v>
      </c>
      <c r="H28" s="45">
        <v>233</v>
      </c>
      <c r="J28" s="46">
        <v>0</v>
      </c>
    </row>
    <row r="29" spans="1:10" ht="12.75">
      <c r="A29" s="39" t="s">
        <v>136</v>
      </c>
      <c r="B29" s="40">
        <v>158</v>
      </c>
      <c r="C29" s="40">
        <v>0</v>
      </c>
      <c r="D29" s="41">
        <v>0</v>
      </c>
      <c r="E29" s="42">
        <f t="shared" si="1"/>
        <v>158</v>
      </c>
      <c r="F29" s="43"/>
      <c r="G29" s="44">
        <v>147</v>
      </c>
      <c r="H29" s="45">
        <v>165</v>
      </c>
      <c r="J29" s="46">
        <v>0</v>
      </c>
    </row>
    <row r="30" spans="1:10" s="28" customFormat="1" ht="12.75">
      <c r="A30" s="47" t="s">
        <v>137</v>
      </c>
      <c r="B30" s="48">
        <f>SUM(B21:B29)</f>
        <v>1633</v>
      </c>
      <c r="C30" s="48">
        <f>SUM(C21:C29)</f>
        <v>1</v>
      </c>
      <c r="D30" s="49">
        <f>SUM(D21:D29)</f>
        <v>1</v>
      </c>
      <c r="E30" s="50">
        <f>SUM(E21:E29)</f>
        <v>1635</v>
      </c>
      <c r="F30" s="51"/>
      <c r="G30" s="44">
        <f>SUM(G21:G29)</f>
        <v>1561</v>
      </c>
      <c r="H30" s="52">
        <f>SUM(H21:H29)</f>
        <v>1659</v>
      </c>
      <c r="J30" s="53">
        <f>SUM(J21:J29)</f>
        <v>1</v>
      </c>
    </row>
    <row r="31" spans="2:10" s="54" customFormat="1" ht="12.75">
      <c r="B31" s="51"/>
      <c r="C31" s="51"/>
      <c r="D31" s="55"/>
      <c r="E31" s="51"/>
      <c r="F31" s="51"/>
      <c r="G31" s="51"/>
      <c r="H31" s="55"/>
      <c r="J31" s="51"/>
    </row>
    <row r="32" spans="1:10" s="28" customFormat="1" ht="12.75">
      <c r="A32" s="47" t="s">
        <v>138</v>
      </c>
      <c r="B32" s="48">
        <f>B30+B19+B10</f>
        <v>3004</v>
      </c>
      <c r="C32" s="48">
        <f>C30+C19+C10</f>
        <v>3</v>
      </c>
      <c r="D32" s="49">
        <f>D30+D19+D10</f>
        <v>132</v>
      </c>
      <c r="E32" s="50">
        <f>E30+E19+E10</f>
        <v>3139</v>
      </c>
      <c r="F32" s="51"/>
      <c r="G32" s="56">
        <f>G30+G19+G10</f>
        <v>2967</v>
      </c>
      <c r="H32" s="52">
        <f>H30+H19+H10</f>
        <v>3050</v>
      </c>
      <c r="J32" s="53">
        <f>J30+J19+J10</f>
        <v>4</v>
      </c>
    </row>
    <row r="33" spans="4:5" ht="12.75">
      <c r="D33" s="57"/>
      <c r="E33" s="57"/>
    </row>
    <row r="35" ht="12.75">
      <c r="A35" s="26" t="s">
        <v>209</v>
      </c>
    </row>
    <row r="36" ht="12.75">
      <c r="A36" s="26" t="s">
        <v>140</v>
      </c>
    </row>
    <row r="37" ht="12.75">
      <c r="A37" s="26" t="s">
        <v>210</v>
      </c>
    </row>
    <row r="38" spans="1:5" ht="12.75">
      <c r="A38" s="57" t="s">
        <v>211</v>
      </c>
      <c r="B38" s="57"/>
      <c r="C38" s="57"/>
      <c r="D38" s="58"/>
      <c r="E38" s="59"/>
    </row>
    <row r="39" ht="12.75">
      <c r="A39" s="26" t="s">
        <v>142</v>
      </c>
    </row>
    <row r="40" ht="12.75">
      <c r="A40" s="26" t="s">
        <v>143</v>
      </c>
    </row>
    <row r="41" ht="12.75">
      <c r="A41" s="26" t="s">
        <v>144</v>
      </c>
    </row>
  </sheetData>
  <mergeCells count="1">
    <mergeCell ref="G3:H3"/>
  </mergeCells>
  <hyperlinks>
    <hyperlink ref="A1" location="Contents!A3" display="Full-Time UK/EU Undergraduates Intake (new to University)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2" r:id="rId1"/>
  <headerFooter alignWithMargins="0">
    <oddHeader>&amp;R&amp;"Arial,Regular"ENG05-P16e</oddHeader>
    <oddFooter>&amp;L&amp;"Arial,Regular"&amp;10&amp;F&amp;A&amp;C&amp;"Arial,Regular"&amp;10Early Student Numbers 2005/06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workbookViewId="0" topLeftCell="A1">
      <selection activeCell="A1" sqref="A1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1.50390625" style="26" customWidth="1"/>
    <col min="4" max="4" width="11.125" style="26" customWidth="1"/>
    <col min="5" max="5" width="9.00390625" style="28" customWidth="1"/>
    <col min="6" max="6" width="2.875" style="27" customWidth="1"/>
    <col min="7" max="7" width="9.00390625" style="26" customWidth="1"/>
    <col min="8" max="8" width="2.625" style="26" customWidth="1"/>
    <col min="9" max="16384" width="9.00390625" style="26" customWidth="1"/>
  </cols>
  <sheetData>
    <row r="1" ht="15">
      <c r="A1" s="25" t="s">
        <v>266</v>
      </c>
    </row>
    <row r="4" spans="1:7" ht="25.5">
      <c r="A4" s="30" t="s">
        <v>105</v>
      </c>
      <c r="B4" s="31" t="s">
        <v>106</v>
      </c>
      <c r="C4" s="32" t="s">
        <v>107</v>
      </c>
      <c r="D4" s="32" t="s">
        <v>165</v>
      </c>
      <c r="E4" s="65" t="s">
        <v>109</v>
      </c>
      <c r="F4" s="35"/>
      <c r="G4" s="37" t="s">
        <v>208</v>
      </c>
    </row>
    <row r="5" spans="1:7" ht="12.75">
      <c r="A5" s="39" t="s">
        <v>113</v>
      </c>
      <c r="B5" s="40">
        <v>5</v>
      </c>
      <c r="C5" s="40">
        <v>0</v>
      </c>
      <c r="D5" s="40">
        <v>0</v>
      </c>
      <c r="E5" s="50">
        <f>SUM(B5:D5)</f>
        <v>5</v>
      </c>
      <c r="F5" s="43"/>
      <c r="G5" s="45">
        <v>4</v>
      </c>
    </row>
    <row r="6" spans="1:7" ht="12.75">
      <c r="A6" s="39" t="s">
        <v>114</v>
      </c>
      <c r="B6" s="40">
        <v>1</v>
      </c>
      <c r="C6" s="40">
        <v>0</v>
      </c>
      <c r="D6" s="40">
        <v>0</v>
      </c>
      <c r="E6" s="50">
        <f>SUM(B6:D6)</f>
        <v>1</v>
      </c>
      <c r="F6" s="43"/>
      <c r="G6" s="45">
        <v>0</v>
      </c>
    </row>
    <row r="7" spans="1:7" ht="12.75">
      <c r="A7" s="39" t="s">
        <v>115</v>
      </c>
      <c r="B7" s="40">
        <v>17</v>
      </c>
      <c r="C7" s="40">
        <v>1</v>
      </c>
      <c r="D7" s="40">
        <v>0</v>
      </c>
      <c r="E7" s="50">
        <f>SUM(B7:D7)</f>
        <v>18</v>
      </c>
      <c r="F7" s="43"/>
      <c r="G7" s="45">
        <v>15</v>
      </c>
    </row>
    <row r="8" spans="1:7" ht="12.75">
      <c r="A8" s="39" t="s">
        <v>116</v>
      </c>
      <c r="B8" s="40">
        <v>16</v>
      </c>
      <c r="C8" s="40">
        <v>0</v>
      </c>
      <c r="D8" s="40">
        <v>0</v>
      </c>
      <c r="E8" s="50">
        <f>SUM(B8:D8)</f>
        <v>16</v>
      </c>
      <c r="F8" s="43"/>
      <c r="G8" s="45">
        <v>14</v>
      </c>
    </row>
    <row r="9" spans="1:7" ht="12.75">
      <c r="A9" s="39" t="s">
        <v>118</v>
      </c>
      <c r="B9" s="40">
        <v>14</v>
      </c>
      <c r="C9" s="40">
        <v>1</v>
      </c>
      <c r="D9" s="40">
        <v>1</v>
      </c>
      <c r="E9" s="50">
        <f>SUM(B9:D9)</f>
        <v>16</v>
      </c>
      <c r="F9" s="43"/>
      <c r="G9" s="45">
        <v>12</v>
      </c>
    </row>
    <row r="10" spans="1:7" s="28" customFormat="1" ht="12.75">
      <c r="A10" s="47" t="s">
        <v>119</v>
      </c>
      <c r="B10" s="48">
        <f>SUM(B5:B9)</f>
        <v>53</v>
      </c>
      <c r="C10" s="48">
        <f>SUM(C5:C9)</f>
        <v>2</v>
      </c>
      <c r="D10" s="48">
        <f>SUM(D5:D9)</f>
        <v>1</v>
      </c>
      <c r="E10" s="50">
        <f>SUM(E5:E9)</f>
        <v>56</v>
      </c>
      <c r="F10" s="51"/>
      <c r="G10" s="52">
        <f>SUM(G5:G9)</f>
        <v>45</v>
      </c>
    </row>
    <row r="11" spans="1:7" ht="8.25" customHeight="1">
      <c r="A11" s="39"/>
      <c r="B11" s="40"/>
      <c r="C11" s="40"/>
      <c r="D11" s="40"/>
      <c r="E11" s="50"/>
      <c r="F11" s="43"/>
      <c r="G11" s="45"/>
    </row>
    <row r="12" spans="1:7" ht="12.75">
      <c r="A12" s="39" t="s">
        <v>120</v>
      </c>
      <c r="B12" s="40">
        <v>3</v>
      </c>
      <c r="C12" s="40">
        <v>0</v>
      </c>
      <c r="D12" s="40">
        <v>0</v>
      </c>
      <c r="E12" s="50">
        <f aca="true" t="shared" si="0" ref="E12:E19">SUM(B12:D12)</f>
        <v>3</v>
      </c>
      <c r="F12" s="43"/>
      <c r="G12" s="45">
        <v>2</v>
      </c>
    </row>
    <row r="13" spans="1:7" ht="12.75">
      <c r="A13" s="39" t="s">
        <v>121</v>
      </c>
      <c r="B13" s="40">
        <v>4</v>
      </c>
      <c r="C13" s="40">
        <v>0</v>
      </c>
      <c r="D13" s="40">
        <v>0</v>
      </c>
      <c r="E13" s="50">
        <f t="shared" si="0"/>
        <v>4</v>
      </c>
      <c r="F13" s="43"/>
      <c r="G13" s="45">
        <v>5</v>
      </c>
    </row>
    <row r="14" spans="1:7" ht="12.75">
      <c r="A14" s="39" t="s">
        <v>122</v>
      </c>
      <c r="B14" s="40">
        <v>3</v>
      </c>
      <c r="C14" s="40">
        <v>0</v>
      </c>
      <c r="D14" s="40">
        <v>1</v>
      </c>
      <c r="E14" s="50">
        <f t="shared" si="0"/>
        <v>4</v>
      </c>
      <c r="F14" s="43"/>
      <c r="G14" s="45">
        <v>1</v>
      </c>
    </row>
    <row r="15" spans="1:7" ht="12.75">
      <c r="A15" s="39" t="s">
        <v>123</v>
      </c>
      <c r="B15" s="40">
        <v>10</v>
      </c>
      <c r="C15" s="40">
        <v>0</v>
      </c>
      <c r="D15" s="40">
        <v>0</v>
      </c>
      <c r="E15" s="50">
        <f t="shared" si="0"/>
        <v>10</v>
      </c>
      <c r="F15" s="43"/>
      <c r="G15" s="45">
        <v>5</v>
      </c>
    </row>
    <row r="16" spans="1:7" ht="12.75">
      <c r="A16" s="39" t="s">
        <v>124</v>
      </c>
      <c r="B16" s="40">
        <v>5</v>
      </c>
      <c r="C16" s="40">
        <v>1</v>
      </c>
      <c r="D16" s="40">
        <v>0</v>
      </c>
      <c r="E16" s="50">
        <f t="shared" si="0"/>
        <v>6</v>
      </c>
      <c r="F16" s="43"/>
      <c r="G16" s="45">
        <v>5</v>
      </c>
    </row>
    <row r="17" spans="1:7" ht="12.75">
      <c r="A17" s="39" t="s">
        <v>125</v>
      </c>
      <c r="B17" s="40">
        <v>1</v>
      </c>
      <c r="C17" s="40">
        <v>0</v>
      </c>
      <c r="D17" s="40">
        <v>0</v>
      </c>
      <c r="E17" s="50">
        <f t="shared" si="0"/>
        <v>1</v>
      </c>
      <c r="F17" s="43"/>
      <c r="G17" s="45">
        <v>0</v>
      </c>
    </row>
    <row r="18" spans="1:7" ht="12.75">
      <c r="A18" s="39" t="s">
        <v>126</v>
      </c>
      <c r="B18" s="40">
        <v>3</v>
      </c>
      <c r="C18" s="40">
        <v>0</v>
      </c>
      <c r="D18" s="40">
        <v>0</v>
      </c>
      <c r="E18" s="50">
        <f t="shared" si="0"/>
        <v>3</v>
      </c>
      <c r="F18" s="43"/>
      <c r="G18" s="45">
        <v>3</v>
      </c>
    </row>
    <row r="19" spans="1:7" ht="12.75">
      <c r="A19" s="39" t="s">
        <v>161</v>
      </c>
      <c r="B19" s="40">
        <v>2</v>
      </c>
      <c r="C19" s="40">
        <v>0</v>
      </c>
      <c r="D19" s="40">
        <v>1</v>
      </c>
      <c r="E19" s="50">
        <f t="shared" si="0"/>
        <v>3</v>
      </c>
      <c r="F19" s="43"/>
      <c r="G19" s="45">
        <v>1</v>
      </c>
    </row>
    <row r="20" spans="1:7" s="28" customFormat="1" ht="12.75">
      <c r="A20" s="47" t="s">
        <v>127</v>
      </c>
      <c r="B20" s="48">
        <f>SUM(B12:B19)</f>
        <v>31</v>
      </c>
      <c r="C20" s="48">
        <f>SUM(C12:C19)</f>
        <v>1</v>
      </c>
      <c r="D20" s="48">
        <f>SUM(D12:D19)</f>
        <v>2</v>
      </c>
      <c r="E20" s="50">
        <f>SUM(E12:E19)</f>
        <v>34</v>
      </c>
      <c r="F20" s="51"/>
      <c r="G20" s="52">
        <f>SUM(G12:G19)</f>
        <v>22</v>
      </c>
    </row>
    <row r="21" spans="1:7" ht="8.25" customHeight="1">
      <c r="A21" s="39"/>
      <c r="B21" s="40"/>
      <c r="C21" s="40"/>
      <c r="D21" s="40"/>
      <c r="E21" s="50"/>
      <c r="F21" s="43"/>
      <c r="G21" s="45"/>
    </row>
    <row r="22" spans="1:7" ht="12.75">
      <c r="A22" s="39" t="s">
        <v>128</v>
      </c>
      <c r="B22" s="40">
        <v>12</v>
      </c>
      <c r="C22" s="40">
        <v>0</v>
      </c>
      <c r="D22" s="40">
        <v>1</v>
      </c>
      <c r="E22" s="50">
        <f aca="true" t="shared" si="1" ref="E22:E30">SUM(B22:D22)</f>
        <v>13</v>
      </c>
      <c r="F22" s="43"/>
      <c r="G22" s="45">
        <v>12</v>
      </c>
    </row>
    <row r="23" spans="1:7" ht="12.75">
      <c r="A23" s="39" t="s">
        <v>129</v>
      </c>
      <c r="B23" s="40">
        <v>6</v>
      </c>
      <c r="C23" s="40">
        <v>2</v>
      </c>
      <c r="D23" s="40">
        <v>0</v>
      </c>
      <c r="E23" s="50">
        <f t="shared" si="1"/>
        <v>8</v>
      </c>
      <c r="F23" s="43"/>
      <c r="G23" s="45">
        <v>6</v>
      </c>
    </row>
    <row r="24" spans="1:7" ht="12.75">
      <c r="A24" s="39" t="s">
        <v>130</v>
      </c>
      <c r="B24" s="40">
        <v>2</v>
      </c>
      <c r="C24" s="40">
        <v>0</v>
      </c>
      <c r="D24" s="40">
        <v>0</v>
      </c>
      <c r="E24" s="50">
        <f t="shared" si="1"/>
        <v>2</v>
      </c>
      <c r="F24" s="43"/>
      <c r="G24" s="45">
        <v>3</v>
      </c>
    </row>
    <row r="25" spans="1:7" ht="12.75">
      <c r="A25" s="39" t="s">
        <v>131</v>
      </c>
      <c r="B25" s="40">
        <v>4</v>
      </c>
      <c r="C25" s="40">
        <v>0</v>
      </c>
      <c r="D25" s="40">
        <v>0</v>
      </c>
      <c r="E25" s="50">
        <f t="shared" si="1"/>
        <v>4</v>
      </c>
      <c r="F25" s="43"/>
      <c r="G25" s="45">
        <v>2</v>
      </c>
    </row>
    <row r="26" spans="1:7" ht="12.75">
      <c r="A26" s="39" t="s">
        <v>132</v>
      </c>
      <c r="B26" s="40">
        <v>0</v>
      </c>
      <c r="C26" s="40">
        <v>0</v>
      </c>
      <c r="D26" s="40">
        <v>0</v>
      </c>
      <c r="E26" s="50">
        <f t="shared" si="1"/>
        <v>0</v>
      </c>
      <c r="F26" s="43"/>
      <c r="G26" s="45">
        <v>1</v>
      </c>
    </row>
    <row r="27" spans="1:7" ht="12.75">
      <c r="A27" s="39" t="s">
        <v>133</v>
      </c>
      <c r="B27" s="40">
        <v>6</v>
      </c>
      <c r="C27" s="40">
        <v>1</v>
      </c>
      <c r="D27" s="40">
        <v>0</v>
      </c>
      <c r="E27" s="50">
        <f t="shared" si="1"/>
        <v>7</v>
      </c>
      <c r="F27" s="43"/>
      <c r="G27" s="45">
        <v>3</v>
      </c>
    </row>
    <row r="28" spans="1:7" ht="12.75">
      <c r="A28" s="39" t="s">
        <v>134</v>
      </c>
      <c r="B28" s="40">
        <v>3</v>
      </c>
      <c r="C28" s="40">
        <v>0</v>
      </c>
      <c r="D28" s="40">
        <v>0</v>
      </c>
      <c r="E28" s="50">
        <f t="shared" si="1"/>
        <v>3</v>
      </c>
      <c r="F28" s="43"/>
      <c r="G28" s="45">
        <v>2</v>
      </c>
    </row>
    <row r="29" spans="1:7" ht="12.75">
      <c r="A29" s="39" t="s">
        <v>135</v>
      </c>
      <c r="B29" s="40">
        <v>27</v>
      </c>
      <c r="C29" s="40">
        <v>0</v>
      </c>
      <c r="D29" s="40">
        <v>0</v>
      </c>
      <c r="E29" s="50">
        <f t="shared" si="1"/>
        <v>27</v>
      </c>
      <c r="F29" s="43"/>
      <c r="G29" s="45">
        <v>28</v>
      </c>
    </row>
    <row r="30" spans="1:7" ht="12.75">
      <c r="A30" s="39" t="s">
        <v>136</v>
      </c>
      <c r="B30" s="40">
        <v>18</v>
      </c>
      <c r="C30" s="40">
        <v>1</v>
      </c>
      <c r="D30" s="40">
        <v>1</v>
      </c>
      <c r="E30" s="50">
        <f t="shared" si="1"/>
        <v>20</v>
      </c>
      <c r="F30" s="43"/>
      <c r="G30" s="45">
        <v>18</v>
      </c>
    </row>
    <row r="31" spans="1:7" s="28" customFormat="1" ht="12.75">
      <c r="A31" s="47" t="s">
        <v>137</v>
      </c>
      <c r="B31" s="48">
        <f>SUM(B22:B30)</f>
        <v>78</v>
      </c>
      <c r="C31" s="48">
        <f>SUM(C22:C30)</f>
        <v>4</v>
      </c>
      <c r="D31" s="48">
        <f>SUM(D22:D30)</f>
        <v>2</v>
      </c>
      <c r="E31" s="50">
        <f>SUM(E22:E30)</f>
        <v>84</v>
      </c>
      <c r="F31" s="51"/>
      <c r="G31" s="52">
        <f>SUM(G22:G30)</f>
        <v>75</v>
      </c>
    </row>
    <row r="32" spans="2:7" s="54" customFormat="1" ht="12.75">
      <c r="B32" s="51"/>
      <c r="C32" s="51"/>
      <c r="D32" s="51"/>
      <c r="E32" s="51"/>
      <c r="F32" s="51"/>
      <c r="G32" s="55"/>
    </row>
    <row r="33" spans="1:7" s="28" customFormat="1" ht="12.75">
      <c r="A33" s="47" t="s">
        <v>138</v>
      </c>
      <c r="B33" s="48">
        <f>B31+B20+B10</f>
        <v>162</v>
      </c>
      <c r="C33" s="48">
        <f>C31+C20+C10</f>
        <v>7</v>
      </c>
      <c r="D33" s="48">
        <f>D31+D20+D10</f>
        <v>5</v>
      </c>
      <c r="E33" s="50">
        <f>E31+E20+E10</f>
        <v>174</v>
      </c>
      <c r="F33" s="51"/>
      <c r="G33" s="52">
        <f>G31+G20+G10</f>
        <v>142</v>
      </c>
    </row>
    <row r="36" ht="12.75">
      <c r="A36" s="57" t="s">
        <v>213</v>
      </c>
    </row>
    <row r="37" spans="1:5" ht="12.75">
      <c r="A37" s="57" t="s">
        <v>163</v>
      </c>
      <c r="E37" s="66"/>
    </row>
    <row r="38" spans="1:5" ht="12.75">
      <c r="A38" s="57" t="s">
        <v>166</v>
      </c>
      <c r="E38" s="66"/>
    </row>
    <row r="39" ht="12.75">
      <c r="A39" s="57" t="s">
        <v>139</v>
      </c>
    </row>
    <row r="40" ht="12.75">
      <c r="A40" s="26" t="s">
        <v>143</v>
      </c>
    </row>
    <row r="41" ht="12.75">
      <c r="A41" s="26" t="s">
        <v>164</v>
      </c>
    </row>
    <row r="43" spans="5:6" ht="12.75">
      <c r="E43" s="54"/>
      <c r="F43" s="28"/>
    </row>
  </sheetData>
  <hyperlinks>
    <hyperlink ref="A1" location="Contents!A32" display="16 - Part-Time UK/EU Research Students Population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8" r:id="rId1"/>
  <headerFooter alignWithMargins="0">
    <oddFooter>&amp;L&amp;"Arial,Regular"&amp;10&amp;F&amp;A&amp;C&amp;"Arial,Regular"&amp;10Early Student Numbers 2005/06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workbookViewId="0" topLeftCell="A1">
      <selection activeCell="A1" sqref="A1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1.625" style="26" customWidth="1"/>
    <col min="4" max="4" width="11.125" style="26" customWidth="1"/>
    <col min="5" max="5" width="9.00390625" style="28" customWidth="1"/>
    <col min="6" max="6" width="2.875" style="27" customWidth="1"/>
    <col min="7" max="7" width="9.00390625" style="26" customWidth="1"/>
    <col min="8" max="8" width="2.625" style="26" customWidth="1"/>
    <col min="9" max="16384" width="9.00390625" style="26" customWidth="1"/>
  </cols>
  <sheetData>
    <row r="1" ht="15">
      <c r="A1" s="25" t="s">
        <v>267</v>
      </c>
    </row>
    <row r="4" spans="1:7" ht="25.5">
      <c r="A4" s="30" t="s">
        <v>105</v>
      </c>
      <c r="B4" s="31" t="s">
        <v>106</v>
      </c>
      <c r="C4" s="32" t="s">
        <v>107</v>
      </c>
      <c r="D4" s="32" t="s">
        <v>157</v>
      </c>
      <c r="E4" s="65" t="s">
        <v>109</v>
      </c>
      <c r="F4" s="35"/>
      <c r="G4" s="37" t="s">
        <v>208</v>
      </c>
    </row>
    <row r="5" spans="1:7" ht="12.75">
      <c r="A5" s="39" t="s">
        <v>113</v>
      </c>
      <c r="B5" s="40">
        <v>0</v>
      </c>
      <c r="C5" s="40">
        <v>0</v>
      </c>
      <c r="D5" s="40">
        <v>0</v>
      </c>
      <c r="E5" s="50">
        <f>SUM(B5:D5)</f>
        <v>0</v>
      </c>
      <c r="F5" s="43"/>
      <c r="G5" s="45">
        <v>0</v>
      </c>
    </row>
    <row r="6" spans="1:7" ht="12.75">
      <c r="A6" s="39" t="s">
        <v>114</v>
      </c>
      <c r="B6" s="40">
        <v>4</v>
      </c>
      <c r="C6" s="40">
        <v>1</v>
      </c>
      <c r="D6" s="40">
        <v>0</v>
      </c>
      <c r="E6" s="50">
        <f>SUM(B6:D6)</f>
        <v>5</v>
      </c>
      <c r="F6" s="43"/>
      <c r="G6" s="45">
        <v>5</v>
      </c>
    </row>
    <row r="7" spans="1:7" ht="12.75">
      <c r="A7" s="39" t="s">
        <v>115</v>
      </c>
      <c r="B7" s="40">
        <v>12</v>
      </c>
      <c r="C7" s="40">
        <v>2</v>
      </c>
      <c r="D7" s="40">
        <v>0</v>
      </c>
      <c r="E7" s="50">
        <f>SUM(B7:D7)</f>
        <v>14</v>
      </c>
      <c r="F7" s="43"/>
      <c r="G7" s="45">
        <v>14</v>
      </c>
    </row>
    <row r="8" spans="1:7" ht="12.75">
      <c r="A8" s="39" t="s">
        <v>116</v>
      </c>
      <c r="B8" s="40">
        <v>5</v>
      </c>
      <c r="C8" s="40">
        <v>0</v>
      </c>
      <c r="D8" s="40">
        <v>0</v>
      </c>
      <c r="E8" s="50">
        <f>SUM(B8:D8)</f>
        <v>5</v>
      </c>
      <c r="F8" s="43"/>
      <c r="G8" s="45">
        <v>5</v>
      </c>
    </row>
    <row r="9" spans="1:7" ht="12.75">
      <c r="A9" s="39" t="s">
        <v>118</v>
      </c>
      <c r="B9" s="40">
        <v>4</v>
      </c>
      <c r="C9" s="40">
        <v>0</v>
      </c>
      <c r="D9" s="40">
        <v>1</v>
      </c>
      <c r="E9" s="50">
        <f>SUM(B9:D9)</f>
        <v>5</v>
      </c>
      <c r="F9" s="43"/>
      <c r="G9" s="45">
        <v>3</v>
      </c>
    </row>
    <row r="10" spans="1:7" s="28" customFormat="1" ht="12.75">
      <c r="A10" s="47" t="s">
        <v>119</v>
      </c>
      <c r="B10" s="48">
        <f>SUM(B5:B9)</f>
        <v>25</v>
      </c>
      <c r="C10" s="48">
        <f>SUM(C5:C9)</f>
        <v>3</v>
      </c>
      <c r="D10" s="48">
        <f>SUM(D5:D9)</f>
        <v>1</v>
      </c>
      <c r="E10" s="50">
        <f>SUM(E5:E9)</f>
        <v>29</v>
      </c>
      <c r="F10" s="51"/>
      <c r="G10" s="52">
        <f>SUM(G5:G9)</f>
        <v>27</v>
      </c>
    </row>
    <row r="11" spans="1:7" ht="8.25" customHeight="1">
      <c r="A11" s="39"/>
      <c r="B11" s="40"/>
      <c r="C11" s="40"/>
      <c r="D11" s="40"/>
      <c r="E11" s="50"/>
      <c r="F11" s="43"/>
      <c r="G11" s="45"/>
    </row>
    <row r="12" spans="1:7" ht="12.75">
      <c r="A12" s="39" t="s">
        <v>120</v>
      </c>
      <c r="B12" s="40">
        <v>0</v>
      </c>
      <c r="C12" s="40">
        <v>0</v>
      </c>
      <c r="D12" s="40">
        <v>0</v>
      </c>
      <c r="E12" s="50">
        <f aca="true" t="shared" si="0" ref="E12:E19">SUM(B12:D12)</f>
        <v>0</v>
      </c>
      <c r="F12" s="43"/>
      <c r="G12" s="45">
        <v>0</v>
      </c>
    </row>
    <row r="13" spans="1:7" ht="12.75">
      <c r="A13" s="39" t="s">
        <v>121</v>
      </c>
      <c r="B13" s="40">
        <v>6</v>
      </c>
      <c r="C13" s="40">
        <v>0</v>
      </c>
      <c r="D13" s="40">
        <v>0</v>
      </c>
      <c r="E13" s="50">
        <f t="shared" si="0"/>
        <v>6</v>
      </c>
      <c r="F13" s="43"/>
      <c r="G13" s="45">
        <v>6</v>
      </c>
    </row>
    <row r="14" spans="1:7" ht="12.75">
      <c r="A14" s="39" t="s">
        <v>122</v>
      </c>
      <c r="B14" s="40">
        <v>1</v>
      </c>
      <c r="C14" s="40">
        <v>0</v>
      </c>
      <c r="D14" s="40">
        <v>1</v>
      </c>
      <c r="E14" s="50">
        <f t="shared" si="0"/>
        <v>2</v>
      </c>
      <c r="F14" s="43"/>
      <c r="G14" s="45">
        <v>0</v>
      </c>
    </row>
    <row r="15" spans="1:7" ht="12.75">
      <c r="A15" s="39" t="s">
        <v>123</v>
      </c>
      <c r="B15" s="40">
        <v>3</v>
      </c>
      <c r="C15" s="40">
        <v>0</v>
      </c>
      <c r="D15" s="40">
        <v>0</v>
      </c>
      <c r="E15" s="50">
        <f t="shared" si="0"/>
        <v>3</v>
      </c>
      <c r="F15" s="43"/>
      <c r="G15" s="45">
        <v>2</v>
      </c>
    </row>
    <row r="16" spans="1:7" ht="12.75">
      <c r="A16" s="39" t="s">
        <v>124</v>
      </c>
      <c r="B16" s="40">
        <v>2</v>
      </c>
      <c r="C16" s="40">
        <v>0</v>
      </c>
      <c r="D16" s="40">
        <v>1</v>
      </c>
      <c r="E16" s="50">
        <f t="shared" si="0"/>
        <v>3</v>
      </c>
      <c r="F16" s="43"/>
      <c r="G16" s="45">
        <v>2</v>
      </c>
    </row>
    <row r="17" spans="1:7" ht="12.75">
      <c r="A17" s="39" t="s">
        <v>125</v>
      </c>
      <c r="B17" s="40">
        <v>0</v>
      </c>
      <c r="C17" s="40">
        <v>0</v>
      </c>
      <c r="D17" s="40">
        <v>0</v>
      </c>
      <c r="E17" s="50">
        <f t="shared" si="0"/>
        <v>0</v>
      </c>
      <c r="F17" s="43"/>
      <c r="G17" s="45">
        <v>0</v>
      </c>
    </row>
    <row r="18" spans="1:7" ht="12.75">
      <c r="A18" s="39" t="s">
        <v>126</v>
      </c>
      <c r="B18" s="40">
        <v>0</v>
      </c>
      <c r="C18" s="40">
        <v>0</v>
      </c>
      <c r="D18" s="40">
        <v>0</v>
      </c>
      <c r="E18" s="50">
        <f t="shared" si="0"/>
        <v>0</v>
      </c>
      <c r="F18" s="43"/>
      <c r="G18" s="45">
        <v>0</v>
      </c>
    </row>
    <row r="19" spans="1:7" ht="12.75">
      <c r="A19" s="39" t="s">
        <v>161</v>
      </c>
      <c r="B19" s="40">
        <v>0</v>
      </c>
      <c r="C19" s="40">
        <v>0</v>
      </c>
      <c r="D19" s="40">
        <v>0</v>
      </c>
      <c r="E19" s="50">
        <f t="shared" si="0"/>
        <v>0</v>
      </c>
      <c r="F19" s="43"/>
      <c r="G19" s="45">
        <v>0</v>
      </c>
    </row>
    <row r="20" spans="1:7" s="28" customFormat="1" ht="12.75">
      <c r="A20" s="47" t="s">
        <v>127</v>
      </c>
      <c r="B20" s="48">
        <f>SUM(B12:B19)</f>
        <v>12</v>
      </c>
      <c r="C20" s="48">
        <f>SUM(C12:C19)</f>
        <v>0</v>
      </c>
      <c r="D20" s="48">
        <f>SUM(D12:D19)</f>
        <v>2</v>
      </c>
      <c r="E20" s="50">
        <f>SUM(E12:E19)</f>
        <v>14</v>
      </c>
      <c r="F20" s="51"/>
      <c r="G20" s="52">
        <f>SUM(G12:G19)</f>
        <v>10</v>
      </c>
    </row>
    <row r="21" spans="1:7" ht="8.25" customHeight="1">
      <c r="A21" s="39"/>
      <c r="B21" s="40"/>
      <c r="C21" s="40"/>
      <c r="D21" s="40"/>
      <c r="E21" s="50"/>
      <c r="F21" s="43"/>
      <c r="G21" s="45"/>
    </row>
    <row r="22" spans="1:7" ht="12.75">
      <c r="A22" s="39" t="s">
        <v>128</v>
      </c>
      <c r="B22" s="40">
        <v>3</v>
      </c>
      <c r="C22" s="40">
        <v>0</v>
      </c>
      <c r="D22" s="40">
        <v>0</v>
      </c>
      <c r="E22" s="50">
        <f aca="true" t="shared" si="1" ref="E22:E30">SUM(B22:D22)</f>
        <v>3</v>
      </c>
      <c r="F22" s="43"/>
      <c r="G22" s="45">
        <v>2</v>
      </c>
    </row>
    <row r="23" spans="1:7" ht="12.75">
      <c r="A23" s="39" t="s">
        <v>129</v>
      </c>
      <c r="B23" s="40">
        <v>1</v>
      </c>
      <c r="C23" s="40">
        <v>0</v>
      </c>
      <c r="D23" s="40">
        <v>0</v>
      </c>
      <c r="E23" s="50">
        <f t="shared" si="1"/>
        <v>1</v>
      </c>
      <c r="F23" s="43"/>
      <c r="G23" s="45">
        <v>2</v>
      </c>
    </row>
    <row r="24" spans="1:7" ht="12.75">
      <c r="A24" s="39" t="s">
        <v>130</v>
      </c>
      <c r="B24" s="40">
        <v>1</v>
      </c>
      <c r="C24" s="40">
        <v>0</v>
      </c>
      <c r="D24" s="40">
        <v>0</v>
      </c>
      <c r="E24" s="50">
        <f t="shared" si="1"/>
        <v>1</v>
      </c>
      <c r="F24" s="43"/>
      <c r="G24" s="45">
        <v>3</v>
      </c>
    </row>
    <row r="25" spans="1:7" ht="12.75">
      <c r="A25" s="39" t="s">
        <v>131</v>
      </c>
      <c r="B25" s="40">
        <v>1</v>
      </c>
      <c r="C25" s="40">
        <v>0</v>
      </c>
      <c r="D25" s="40">
        <v>0</v>
      </c>
      <c r="E25" s="50">
        <f t="shared" si="1"/>
        <v>1</v>
      </c>
      <c r="F25" s="43"/>
      <c r="G25" s="45">
        <v>0</v>
      </c>
    </row>
    <row r="26" spans="1:7" ht="12.75">
      <c r="A26" s="39" t="s">
        <v>132</v>
      </c>
      <c r="B26" s="40">
        <v>0</v>
      </c>
      <c r="C26" s="40">
        <v>0</v>
      </c>
      <c r="D26" s="40">
        <v>0</v>
      </c>
      <c r="E26" s="50">
        <f t="shared" si="1"/>
        <v>0</v>
      </c>
      <c r="F26" s="43"/>
      <c r="G26" s="45">
        <v>0</v>
      </c>
    </row>
    <row r="27" spans="1:7" ht="12.75">
      <c r="A27" s="39" t="s">
        <v>133</v>
      </c>
      <c r="B27" s="40">
        <v>0</v>
      </c>
      <c r="C27" s="40">
        <v>0</v>
      </c>
      <c r="D27" s="40">
        <v>0</v>
      </c>
      <c r="E27" s="50">
        <f t="shared" si="1"/>
        <v>0</v>
      </c>
      <c r="F27" s="43"/>
      <c r="G27" s="45">
        <v>1</v>
      </c>
    </row>
    <row r="28" spans="1:7" ht="12.75">
      <c r="A28" s="39" t="s">
        <v>134</v>
      </c>
      <c r="B28" s="40">
        <v>1</v>
      </c>
      <c r="C28" s="40">
        <v>0</v>
      </c>
      <c r="D28" s="40">
        <v>0</v>
      </c>
      <c r="E28" s="50">
        <f t="shared" si="1"/>
        <v>1</v>
      </c>
      <c r="F28" s="43"/>
      <c r="G28" s="45">
        <v>0</v>
      </c>
    </row>
    <row r="29" spans="1:7" ht="12.75">
      <c r="A29" s="39" t="s">
        <v>135</v>
      </c>
      <c r="B29" s="40">
        <v>5</v>
      </c>
      <c r="C29" s="40">
        <v>0</v>
      </c>
      <c r="D29" s="40">
        <v>0</v>
      </c>
      <c r="E29" s="50">
        <f t="shared" si="1"/>
        <v>5</v>
      </c>
      <c r="F29" s="43"/>
      <c r="G29" s="45">
        <v>2</v>
      </c>
    </row>
    <row r="30" spans="1:7" ht="12.75">
      <c r="A30" s="39" t="s">
        <v>136</v>
      </c>
      <c r="B30" s="40">
        <v>2</v>
      </c>
      <c r="C30" s="40">
        <v>0</v>
      </c>
      <c r="D30" s="40">
        <v>0</v>
      </c>
      <c r="E30" s="50">
        <f t="shared" si="1"/>
        <v>2</v>
      </c>
      <c r="F30" s="43"/>
      <c r="G30" s="45">
        <v>3</v>
      </c>
    </row>
    <row r="31" spans="1:7" s="28" customFormat="1" ht="12.75">
      <c r="A31" s="47" t="s">
        <v>137</v>
      </c>
      <c r="B31" s="48">
        <f>SUM(B22:B30)</f>
        <v>14</v>
      </c>
      <c r="C31" s="48">
        <f>SUM(C22:C30)</f>
        <v>0</v>
      </c>
      <c r="D31" s="48">
        <f>SUM(D22:D30)</f>
        <v>0</v>
      </c>
      <c r="E31" s="50">
        <f>SUM(E22:E30)</f>
        <v>14</v>
      </c>
      <c r="F31" s="51"/>
      <c r="G31" s="52">
        <f>SUM(G22:G30)</f>
        <v>13</v>
      </c>
    </row>
    <row r="32" spans="2:7" s="54" customFormat="1" ht="12.75">
      <c r="B32" s="51"/>
      <c r="C32" s="51"/>
      <c r="D32" s="51"/>
      <c r="E32" s="51"/>
      <c r="F32" s="51"/>
      <c r="G32" s="55"/>
    </row>
    <row r="33" spans="1:7" s="28" customFormat="1" ht="12.75">
      <c r="A33" s="47" t="s">
        <v>138</v>
      </c>
      <c r="B33" s="48">
        <f>B31+B20+B10</f>
        <v>51</v>
      </c>
      <c r="C33" s="48">
        <f>C31+C20+C10</f>
        <v>3</v>
      </c>
      <c r="D33" s="48">
        <f>D31+D20+D10</f>
        <v>3</v>
      </c>
      <c r="E33" s="50">
        <f>E31+E20+E10</f>
        <v>57</v>
      </c>
      <c r="F33" s="51"/>
      <c r="G33" s="52">
        <f>G31+G20+G10</f>
        <v>50</v>
      </c>
    </row>
    <row r="36" ht="12.75">
      <c r="A36" s="57" t="s">
        <v>213</v>
      </c>
    </row>
    <row r="37" spans="1:5" ht="12.75">
      <c r="A37" s="57" t="s">
        <v>163</v>
      </c>
      <c r="E37" s="66"/>
    </row>
    <row r="38" spans="1:5" ht="12.75">
      <c r="A38" s="57" t="s">
        <v>166</v>
      </c>
      <c r="E38" s="66"/>
    </row>
    <row r="39" ht="12.75">
      <c r="A39" s="57" t="s">
        <v>139</v>
      </c>
    </row>
    <row r="40" ht="12.75">
      <c r="A40" s="26" t="s">
        <v>143</v>
      </c>
    </row>
    <row r="41" ht="12.75">
      <c r="A41" s="26" t="s">
        <v>164</v>
      </c>
    </row>
    <row r="43" spans="5:6" ht="12.75">
      <c r="E43" s="54"/>
      <c r="F43" s="28"/>
    </row>
  </sheetData>
  <hyperlinks>
    <hyperlink ref="A1" location="Contents!A33" display="17 - Part-Time International Research Students Population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8" r:id="rId1"/>
  <headerFooter alignWithMargins="0">
    <oddFooter>&amp;L&amp;"Arial,Regular"&amp;10&amp;F&amp;A&amp;C&amp;"Arial,Regular"&amp;10Early Student Numbers 2005/06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workbookViewId="0" topLeftCell="A1">
      <selection activeCell="B19" sqref="B19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0.625" style="26" customWidth="1"/>
    <col min="4" max="4" width="11.125" style="26" customWidth="1"/>
    <col min="5" max="5" width="9.00390625" style="28" customWidth="1"/>
    <col min="6" max="6" width="2.875" style="27" customWidth="1"/>
    <col min="7" max="7" width="9.00390625" style="26" customWidth="1"/>
    <col min="8" max="8" width="2.625" style="26" customWidth="1"/>
    <col min="9" max="16384" width="9.00390625" style="26" customWidth="1"/>
  </cols>
  <sheetData>
    <row r="1" ht="15">
      <c r="A1" s="25" t="s">
        <v>268</v>
      </c>
    </row>
    <row r="4" spans="1:7" ht="25.5">
      <c r="A4" s="30" t="s">
        <v>105</v>
      </c>
      <c r="B4" s="31" t="s">
        <v>106</v>
      </c>
      <c r="C4" s="32" t="s">
        <v>107</v>
      </c>
      <c r="D4" s="32" t="s">
        <v>157</v>
      </c>
      <c r="E4" s="65" t="s">
        <v>109</v>
      </c>
      <c r="F4" s="35"/>
      <c r="G4" s="37" t="s">
        <v>208</v>
      </c>
    </row>
    <row r="5" spans="1:7" ht="12.75">
      <c r="A5" s="39" t="s">
        <v>113</v>
      </c>
      <c r="B5" s="40">
        <f>'PT PGR UKEU '!B5+'PT PGR Int '!B5</f>
        <v>5</v>
      </c>
      <c r="C5" s="40">
        <f>'PT PGR UKEU '!C5+'PT PGR Int '!C5</f>
        <v>0</v>
      </c>
      <c r="D5" s="40">
        <f>'PT PGR UKEU '!D5+'PT PGR Int '!D5</f>
        <v>0</v>
      </c>
      <c r="E5" s="50">
        <f>SUM(B5:D5)</f>
        <v>5</v>
      </c>
      <c r="F5" s="43"/>
      <c r="G5" s="45">
        <f>'PT PGR UKEU '!G5+'PT PGR Int '!G5</f>
        <v>4</v>
      </c>
    </row>
    <row r="6" spans="1:7" ht="12.75">
      <c r="A6" s="39" t="s">
        <v>114</v>
      </c>
      <c r="B6" s="40">
        <f>'PT PGR UKEU '!B6+'PT PGR Int '!B6</f>
        <v>5</v>
      </c>
      <c r="C6" s="40">
        <f>'PT PGR UKEU '!C6+'PT PGR Int '!C6</f>
        <v>1</v>
      </c>
      <c r="D6" s="40">
        <f>'PT PGR UKEU '!D6+'PT PGR Int '!D6</f>
        <v>0</v>
      </c>
      <c r="E6" s="50">
        <f>SUM(B6:D6)</f>
        <v>6</v>
      </c>
      <c r="F6" s="43"/>
      <c r="G6" s="45">
        <f>'PT PGR UKEU '!G6+'PT PGR Int '!G6</f>
        <v>5</v>
      </c>
    </row>
    <row r="7" spans="1:7" ht="12.75">
      <c r="A7" s="39" t="s">
        <v>115</v>
      </c>
      <c r="B7" s="40">
        <f>'PT PGR UKEU '!B7+'PT PGR Int '!B7</f>
        <v>29</v>
      </c>
      <c r="C7" s="40">
        <f>'PT PGR UKEU '!C7+'PT PGR Int '!C7</f>
        <v>3</v>
      </c>
      <c r="D7" s="40">
        <f>'PT PGR UKEU '!D7+'PT PGR Int '!D7</f>
        <v>0</v>
      </c>
      <c r="E7" s="50">
        <f>SUM(B7:D7)</f>
        <v>32</v>
      </c>
      <c r="F7" s="43"/>
      <c r="G7" s="45">
        <f>'PT PGR UKEU '!G7+'PT PGR Int '!G7</f>
        <v>29</v>
      </c>
    </row>
    <row r="8" spans="1:7" ht="12.75">
      <c r="A8" s="39" t="s">
        <v>116</v>
      </c>
      <c r="B8" s="40">
        <f>'PT PGR UKEU '!B8+'PT PGR Int '!B8</f>
        <v>21</v>
      </c>
      <c r="C8" s="40">
        <f>'PT PGR UKEU '!C8+'PT PGR Int '!C8</f>
        <v>0</v>
      </c>
      <c r="D8" s="40">
        <f>'PT PGR UKEU '!D8+'PT PGR Int '!D8</f>
        <v>0</v>
      </c>
      <c r="E8" s="50">
        <f>SUM(B8:D8)</f>
        <v>21</v>
      </c>
      <c r="F8" s="43"/>
      <c r="G8" s="45">
        <f>'PT PGR UKEU '!G8+'PT PGR Int '!G8</f>
        <v>19</v>
      </c>
    </row>
    <row r="9" spans="1:7" ht="12.75">
      <c r="A9" s="39" t="s">
        <v>118</v>
      </c>
      <c r="B9" s="40">
        <f>'PT PGR UKEU '!B9+'PT PGR Int '!B9</f>
        <v>18</v>
      </c>
      <c r="C9" s="40">
        <f>'PT PGR UKEU '!C9+'PT PGR Int '!C9</f>
        <v>1</v>
      </c>
      <c r="D9" s="40">
        <f>'PT PGR UKEU '!D9+'PT PGR Int '!D9</f>
        <v>2</v>
      </c>
      <c r="E9" s="50">
        <f>SUM(B9:D9)</f>
        <v>21</v>
      </c>
      <c r="F9" s="43"/>
      <c r="G9" s="45">
        <f>'PT PGR UKEU '!G9+'PT PGR Int '!G9</f>
        <v>15</v>
      </c>
    </row>
    <row r="10" spans="1:7" s="28" customFormat="1" ht="12.75">
      <c r="A10" s="47" t="s">
        <v>119</v>
      </c>
      <c r="B10" s="48">
        <f>SUM(B5:B9)</f>
        <v>78</v>
      </c>
      <c r="C10" s="48">
        <f>SUM(C5:C9)</f>
        <v>5</v>
      </c>
      <c r="D10" s="48">
        <f>SUM(D5:D9)</f>
        <v>2</v>
      </c>
      <c r="E10" s="50">
        <f>SUM(E5:E9)</f>
        <v>85</v>
      </c>
      <c r="F10" s="51"/>
      <c r="G10" s="52">
        <f>SUM(G5:G9)</f>
        <v>72</v>
      </c>
    </row>
    <row r="11" spans="1:7" ht="8.25" customHeight="1">
      <c r="A11" s="39"/>
      <c r="B11" s="40"/>
      <c r="C11" s="40"/>
      <c r="D11" s="40"/>
      <c r="E11" s="50"/>
      <c r="F11" s="43"/>
      <c r="G11" s="45"/>
    </row>
    <row r="12" spans="1:7" ht="12.75">
      <c r="A12" s="39" t="s">
        <v>120</v>
      </c>
      <c r="B12" s="40">
        <f>'PT PGR UKEU '!B12+'PT PGR Int '!B12</f>
        <v>3</v>
      </c>
      <c r="C12" s="40">
        <f>'PT PGR UKEU '!C12+'PT PGR Int '!C12</f>
        <v>0</v>
      </c>
      <c r="D12" s="40">
        <f>'PT PGR UKEU '!D12+'PT PGR Int '!D12</f>
        <v>0</v>
      </c>
      <c r="E12" s="50">
        <f aca="true" t="shared" si="0" ref="E12:E19">SUM(B12:D12)</f>
        <v>3</v>
      </c>
      <c r="F12" s="43"/>
      <c r="G12" s="45">
        <f>'PT PGR UKEU '!G12+'PT PGR Int '!G12</f>
        <v>2</v>
      </c>
    </row>
    <row r="13" spans="1:7" ht="12.75">
      <c r="A13" s="39" t="s">
        <v>121</v>
      </c>
      <c r="B13" s="40">
        <f>'PT PGR UKEU '!B13+'PT PGR Int '!B13</f>
        <v>10</v>
      </c>
      <c r="C13" s="40">
        <f>'PT PGR UKEU '!C13+'PT PGR Int '!C13</f>
        <v>0</v>
      </c>
      <c r="D13" s="40">
        <f>'PT PGR UKEU '!D13+'PT PGR Int '!D13</f>
        <v>0</v>
      </c>
      <c r="E13" s="50">
        <f t="shared" si="0"/>
        <v>10</v>
      </c>
      <c r="F13" s="43"/>
      <c r="G13" s="45">
        <f>'PT PGR UKEU '!G13+'PT PGR Int '!G13</f>
        <v>11</v>
      </c>
    </row>
    <row r="14" spans="1:7" ht="12.75">
      <c r="A14" s="39" t="s">
        <v>122</v>
      </c>
      <c r="B14" s="40">
        <f>'PT PGR UKEU '!B14+'PT PGR Int '!B14</f>
        <v>4</v>
      </c>
      <c r="C14" s="40">
        <f>'PT PGR UKEU '!C14+'PT PGR Int '!C14</f>
        <v>0</v>
      </c>
      <c r="D14" s="40">
        <f>'PT PGR UKEU '!D14+'PT PGR Int '!D14</f>
        <v>2</v>
      </c>
      <c r="E14" s="50">
        <f t="shared" si="0"/>
        <v>6</v>
      </c>
      <c r="F14" s="43"/>
      <c r="G14" s="45">
        <f>'PT PGR UKEU '!G14+'PT PGR Int '!G14</f>
        <v>1</v>
      </c>
    </row>
    <row r="15" spans="1:7" ht="12.75">
      <c r="A15" s="39" t="s">
        <v>123</v>
      </c>
      <c r="B15" s="40">
        <f>'PT PGR UKEU '!B15+'PT PGR Int '!B15</f>
        <v>13</v>
      </c>
      <c r="C15" s="40">
        <f>'PT PGR UKEU '!C15+'PT PGR Int '!C15</f>
        <v>0</v>
      </c>
      <c r="D15" s="40">
        <f>'PT PGR UKEU '!D15+'PT PGR Int '!D15</f>
        <v>0</v>
      </c>
      <c r="E15" s="50">
        <f t="shared" si="0"/>
        <v>13</v>
      </c>
      <c r="F15" s="43"/>
      <c r="G15" s="45">
        <f>'PT PGR UKEU '!G15+'PT PGR Int '!G15</f>
        <v>7</v>
      </c>
    </row>
    <row r="16" spans="1:7" ht="12.75">
      <c r="A16" s="39" t="s">
        <v>124</v>
      </c>
      <c r="B16" s="40">
        <f>'PT PGR UKEU '!B16+'PT PGR Int '!B16</f>
        <v>7</v>
      </c>
      <c r="C16" s="40">
        <f>'PT PGR UKEU '!C16+'PT PGR Int '!C16</f>
        <v>1</v>
      </c>
      <c r="D16" s="40">
        <f>'PT PGR UKEU '!D16+'PT PGR Int '!D16</f>
        <v>1</v>
      </c>
      <c r="E16" s="50">
        <f t="shared" si="0"/>
        <v>9</v>
      </c>
      <c r="F16" s="43"/>
      <c r="G16" s="45">
        <f>'PT PGR UKEU '!G16+'PT PGR Int '!G16</f>
        <v>7</v>
      </c>
    </row>
    <row r="17" spans="1:7" ht="12.75">
      <c r="A17" s="39" t="s">
        <v>125</v>
      </c>
      <c r="B17" s="40">
        <f>'PT PGR UKEU '!B17+'PT PGR Int '!B17</f>
        <v>1</v>
      </c>
      <c r="C17" s="40">
        <f>'PT PGR UKEU '!C17+'PT PGR Int '!C17</f>
        <v>0</v>
      </c>
      <c r="D17" s="40">
        <f>'PT PGR UKEU '!D17+'PT PGR Int '!D17</f>
        <v>0</v>
      </c>
      <c r="E17" s="50">
        <f t="shared" si="0"/>
        <v>1</v>
      </c>
      <c r="F17" s="43"/>
      <c r="G17" s="45">
        <f>'PT PGR UKEU '!G17+'PT PGR Int '!G17</f>
        <v>0</v>
      </c>
    </row>
    <row r="18" spans="1:7" ht="12.75">
      <c r="A18" s="39" t="s">
        <v>126</v>
      </c>
      <c r="B18" s="40">
        <f>'PT PGR UKEU '!B18+'PT PGR Int '!B18</f>
        <v>3</v>
      </c>
      <c r="C18" s="40">
        <f>'PT PGR UKEU '!C18+'PT PGR Int '!C18</f>
        <v>0</v>
      </c>
      <c r="D18" s="40">
        <f>'PT PGR UKEU '!D18+'PT PGR Int '!D18</f>
        <v>0</v>
      </c>
      <c r="E18" s="50">
        <f t="shared" si="0"/>
        <v>3</v>
      </c>
      <c r="F18" s="43"/>
      <c r="G18" s="45">
        <f>'PT PGR UKEU '!G18+'PT PGR Int '!G18</f>
        <v>3</v>
      </c>
    </row>
    <row r="19" spans="1:7" ht="12.75">
      <c r="A19" s="39" t="s">
        <v>161</v>
      </c>
      <c r="B19" s="40">
        <f>'PT PGR UKEU '!B19+'PT PGR Int '!B19</f>
        <v>2</v>
      </c>
      <c r="C19" s="40">
        <f>'PT PGR UKEU '!C19+'PT PGR Int '!C19</f>
        <v>0</v>
      </c>
      <c r="D19" s="40">
        <f>'PT PGR UKEU '!D19+'PT PGR Int '!D19</f>
        <v>1</v>
      </c>
      <c r="E19" s="50">
        <f t="shared" si="0"/>
        <v>3</v>
      </c>
      <c r="F19" s="43"/>
      <c r="G19" s="45">
        <f>'PT PGR UKEU '!G19+'PT PGR Int '!G19</f>
        <v>1</v>
      </c>
    </row>
    <row r="20" spans="1:7" s="28" customFormat="1" ht="12.75">
      <c r="A20" s="47" t="s">
        <v>127</v>
      </c>
      <c r="B20" s="48">
        <f>SUM(B12:B19)</f>
        <v>43</v>
      </c>
      <c r="C20" s="48">
        <f>SUM(C12:C19)</f>
        <v>1</v>
      </c>
      <c r="D20" s="48">
        <f>SUM(D12:D19)</f>
        <v>4</v>
      </c>
      <c r="E20" s="50">
        <f>SUM(E12:E19)</f>
        <v>48</v>
      </c>
      <c r="F20" s="51"/>
      <c r="G20" s="52">
        <f>SUM(G12:G19)</f>
        <v>32</v>
      </c>
    </row>
    <row r="21" spans="1:7" ht="8.25" customHeight="1">
      <c r="A21" s="39"/>
      <c r="B21" s="40"/>
      <c r="C21" s="40"/>
      <c r="D21" s="40"/>
      <c r="E21" s="50"/>
      <c r="F21" s="43"/>
      <c r="G21" s="45"/>
    </row>
    <row r="22" spans="1:7" ht="12.75">
      <c r="A22" s="39" t="s">
        <v>128</v>
      </c>
      <c r="B22" s="40">
        <f>'PT PGR UKEU '!B22+'PT PGR Int '!B22</f>
        <v>15</v>
      </c>
      <c r="C22" s="40">
        <f>'PT PGR UKEU '!C22+'PT PGR Int '!C22</f>
        <v>0</v>
      </c>
      <c r="D22" s="40">
        <f>'PT PGR UKEU '!D22+'PT PGR Int '!D22</f>
        <v>1</v>
      </c>
      <c r="E22" s="50">
        <f aca="true" t="shared" si="1" ref="E22:E30">SUM(B22:D22)</f>
        <v>16</v>
      </c>
      <c r="F22" s="43"/>
      <c r="G22" s="45">
        <f>'PT PGR UKEU '!G22+'PT PGR Int '!G22</f>
        <v>14</v>
      </c>
    </row>
    <row r="23" spans="1:7" ht="12.75">
      <c r="A23" s="39" t="s">
        <v>129</v>
      </c>
      <c r="B23" s="40">
        <f>'PT PGR UKEU '!B23+'PT PGR Int '!B23</f>
        <v>7</v>
      </c>
      <c r="C23" s="40">
        <f>'PT PGR UKEU '!C23+'PT PGR Int '!C23</f>
        <v>2</v>
      </c>
      <c r="D23" s="40">
        <f>'PT PGR UKEU '!D23+'PT PGR Int '!D23</f>
        <v>0</v>
      </c>
      <c r="E23" s="50">
        <f t="shared" si="1"/>
        <v>9</v>
      </c>
      <c r="F23" s="43"/>
      <c r="G23" s="45">
        <f>'PT PGR UKEU '!G23+'PT PGR Int '!G23</f>
        <v>8</v>
      </c>
    </row>
    <row r="24" spans="1:7" ht="12.75">
      <c r="A24" s="39" t="s">
        <v>130</v>
      </c>
      <c r="B24" s="40">
        <f>'PT PGR UKEU '!B24+'PT PGR Int '!B24</f>
        <v>3</v>
      </c>
      <c r="C24" s="40">
        <f>'PT PGR UKEU '!C24+'PT PGR Int '!C24</f>
        <v>0</v>
      </c>
      <c r="D24" s="40">
        <f>'PT PGR UKEU '!D24+'PT PGR Int '!D24</f>
        <v>0</v>
      </c>
      <c r="E24" s="50">
        <f t="shared" si="1"/>
        <v>3</v>
      </c>
      <c r="F24" s="43"/>
      <c r="G24" s="45">
        <f>'PT PGR UKEU '!G24+'PT PGR Int '!G24</f>
        <v>6</v>
      </c>
    </row>
    <row r="25" spans="1:7" ht="12.75">
      <c r="A25" s="39" t="s">
        <v>131</v>
      </c>
      <c r="B25" s="40">
        <f>'PT PGR UKEU '!B25+'PT PGR Int '!B25</f>
        <v>5</v>
      </c>
      <c r="C25" s="40">
        <f>'PT PGR UKEU '!C25+'PT PGR Int '!C25</f>
        <v>0</v>
      </c>
      <c r="D25" s="40">
        <f>'PT PGR UKEU '!D25+'PT PGR Int '!D25</f>
        <v>0</v>
      </c>
      <c r="E25" s="50">
        <f t="shared" si="1"/>
        <v>5</v>
      </c>
      <c r="F25" s="43"/>
      <c r="G25" s="45">
        <f>'PT PGR UKEU '!G25+'PT PGR Int '!G25</f>
        <v>2</v>
      </c>
    </row>
    <row r="26" spans="1:7" ht="12.75">
      <c r="A26" s="39" t="s">
        <v>132</v>
      </c>
      <c r="B26" s="40">
        <f>'PT PGR UKEU '!B26+'PT PGR Int '!B26</f>
        <v>0</v>
      </c>
      <c r="C26" s="40">
        <f>'PT PGR UKEU '!C26+'PT PGR Int '!C26</f>
        <v>0</v>
      </c>
      <c r="D26" s="40">
        <f>'PT PGR UKEU '!D26+'PT PGR Int '!D26</f>
        <v>0</v>
      </c>
      <c r="E26" s="50">
        <f t="shared" si="1"/>
        <v>0</v>
      </c>
      <c r="F26" s="43"/>
      <c r="G26" s="45">
        <f>'PT PGR UKEU '!G26+'PT PGR Int '!G26</f>
        <v>1</v>
      </c>
    </row>
    <row r="27" spans="1:7" ht="12.75">
      <c r="A27" s="39" t="s">
        <v>133</v>
      </c>
      <c r="B27" s="40">
        <f>'PT PGR UKEU '!B27+'PT PGR Int '!B27</f>
        <v>6</v>
      </c>
      <c r="C27" s="40">
        <f>'PT PGR UKEU '!C27+'PT PGR Int '!C27</f>
        <v>1</v>
      </c>
      <c r="D27" s="40">
        <f>'PT PGR UKEU '!D27+'PT PGR Int '!D27</f>
        <v>0</v>
      </c>
      <c r="E27" s="50">
        <f t="shared" si="1"/>
        <v>7</v>
      </c>
      <c r="F27" s="43"/>
      <c r="G27" s="45">
        <f>'PT PGR UKEU '!G27+'PT PGR Int '!G27</f>
        <v>4</v>
      </c>
    </row>
    <row r="28" spans="1:7" ht="12.75">
      <c r="A28" s="39" t="s">
        <v>134</v>
      </c>
      <c r="B28" s="40">
        <f>'PT PGR UKEU '!B28+'PT PGR Int '!B28</f>
        <v>4</v>
      </c>
      <c r="C28" s="40">
        <f>'PT PGR UKEU '!C28+'PT PGR Int '!C28</f>
        <v>0</v>
      </c>
      <c r="D28" s="40">
        <f>'PT PGR UKEU '!D28+'PT PGR Int '!D28</f>
        <v>0</v>
      </c>
      <c r="E28" s="50">
        <f t="shared" si="1"/>
        <v>4</v>
      </c>
      <c r="F28" s="43"/>
      <c r="G28" s="45">
        <f>'PT PGR UKEU '!G28+'PT PGR Int '!G28</f>
        <v>2</v>
      </c>
    </row>
    <row r="29" spans="1:7" ht="12.75">
      <c r="A29" s="39" t="s">
        <v>135</v>
      </c>
      <c r="B29" s="40">
        <f>'PT PGR UKEU '!B29+'PT PGR Int '!B29</f>
        <v>32</v>
      </c>
      <c r="C29" s="40">
        <f>'PT PGR UKEU '!C29+'PT PGR Int '!C29</f>
        <v>0</v>
      </c>
      <c r="D29" s="40">
        <f>'PT PGR UKEU '!D29+'PT PGR Int '!D29</f>
        <v>0</v>
      </c>
      <c r="E29" s="50">
        <f t="shared" si="1"/>
        <v>32</v>
      </c>
      <c r="F29" s="43"/>
      <c r="G29" s="45">
        <f>'PT PGR UKEU '!G29+'PT PGR Int '!G29</f>
        <v>30</v>
      </c>
    </row>
    <row r="30" spans="1:7" ht="12.75">
      <c r="A30" s="39" t="s">
        <v>136</v>
      </c>
      <c r="B30" s="40">
        <f>'PT PGR UKEU '!B30+'PT PGR Int '!B30</f>
        <v>20</v>
      </c>
      <c r="C30" s="40">
        <f>'PT PGR UKEU '!C30+'PT PGR Int '!C30</f>
        <v>1</v>
      </c>
      <c r="D30" s="40">
        <f>'PT PGR UKEU '!D30+'PT PGR Int '!D30</f>
        <v>1</v>
      </c>
      <c r="E30" s="50">
        <f t="shared" si="1"/>
        <v>22</v>
      </c>
      <c r="F30" s="43"/>
      <c r="G30" s="45">
        <f>'PT PGR UKEU '!G30+'PT PGR Int '!G30</f>
        <v>21</v>
      </c>
    </row>
    <row r="31" spans="1:7" s="28" customFormat="1" ht="12.75">
      <c r="A31" s="47" t="s">
        <v>137</v>
      </c>
      <c r="B31" s="48">
        <f>SUM(B22:B30)</f>
        <v>92</v>
      </c>
      <c r="C31" s="48">
        <f>SUM(C22:C30)</f>
        <v>4</v>
      </c>
      <c r="D31" s="48">
        <f>SUM(D22:D30)</f>
        <v>2</v>
      </c>
      <c r="E31" s="50">
        <f>SUM(E22:E30)</f>
        <v>98</v>
      </c>
      <c r="F31" s="51"/>
      <c r="G31" s="52">
        <f>SUM(G22:G30)</f>
        <v>88</v>
      </c>
    </row>
    <row r="32" spans="2:7" s="54" customFormat="1" ht="12.75">
      <c r="B32" s="51"/>
      <c r="C32" s="51"/>
      <c r="D32" s="51"/>
      <c r="E32" s="51"/>
      <c r="F32" s="51"/>
      <c r="G32" s="55"/>
    </row>
    <row r="33" spans="1:7" s="28" customFormat="1" ht="12.75">
      <c r="A33" s="47" t="s">
        <v>138</v>
      </c>
      <c r="B33" s="48">
        <f>B31+B20+B10</f>
        <v>213</v>
      </c>
      <c r="C33" s="48">
        <f>C31+C20+C10</f>
        <v>10</v>
      </c>
      <c r="D33" s="48">
        <f>D31+D20+D10</f>
        <v>8</v>
      </c>
      <c r="E33" s="50">
        <f>E31+E20+E10</f>
        <v>231</v>
      </c>
      <c r="F33" s="51"/>
      <c r="G33" s="52">
        <f>G31+G20+G10</f>
        <v>192</v>
      </c>
    </row>
    <row r="36" ht="12.75">
      <c r="A36" s="57" t="s">
        <v>213</v>
      </c>
    </row>
    <row r="37" ht="12.75">
      <c r="A37" s="57" t="s">
        <v>163</v>
      </c>
    </row>
    <row r="38" spans="1:5" ht="12.75">
      <c r="A38" s="57" t="s">
        <v>166</v>
      </c>
      <c r="E38" s="66"/>
    </row>
    <row r="39" ht="12.75">
      <c r="A39" s="57" t="s">
        <v>139</v>
      </c>
    </row>
    <row r="40" ht="12.75">
      <c r="A40" s="26" t="s">
        <v>143</v>
      </c>
    </row>
    <row r="41" ht="12.75">
      <c r="A41" s="26" t="s">
        <v>164</v>
      </c>
    </row>
    <row r="43" spans="5:6" ht="12.75">
      <c r="E43" s="54"/>
      <c r="F43" s="28"/>
    </row>
  </sheetData>
  <hyperlinks>
    <hyperlink ref="A1" location="Contents!A34" display="18 -Part-Time Total Research Students Population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8" r:id="rId1"/>
  <headerFooter alignWithMargins="0">
    <oddFooter>&amp;L&amp;"Arial,Regular"&amp;10&amp;F&amp;A&amp;C&amp;"Arial,Regular"&amp;10Early Student Numbers 2005/06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workbookViewId="0" topLeftCell="A1">
      <selection activeCell="D1" sqref="D1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4" width="11.125" style="26" customWidth="1"/>
    <col min="5" max="5" width="9.00390625" style="28" customWidth="1"/>
    <col min="6" max="6" width="2.875" style="27" customWidth="1"/>
    <col min="7" max="7" width="9.00390625" style="26" customWidth="1"/>
    <col min="8" max="8" width="2.625" style="26" customWidth="1"/>
    <col min="9" max="16384" width="9.00390625" style="26" customWidth="1"/>
  </cols>
  <sheetData>
    <row r="1" spans="1:5" ht="15">
      <c r="A1" s="25" t="s">
        <v>269</v>
      </c>
      <c r="E1" s="67" t="s">
        <v>221</v>
      </c>
    </row>
    <row r="4" spans="1:7" ht="38.25">
      <c r="A4" s="30" t="s">
        <v>105</v>
      </c>
      <c r="B4" s="31" t="s">
        <v>106</v>
      </c>
      <c r="C4" s="32" t="s">
        <v>107</v>
      </c>
      <c r="D4" s="32" t="s">
        <v>157</v>
      </c>
      <c r="E4" s="65" t="s">
        <v>167</v>
      </c>
      <c r="F4" s="35"/>
      <c r="G4" s="37" t="s">
        <v>222</v>
      </c>
    </row>
    <row r="5" spans="1:7" ht="12.75">
      <c r="A5" s="39" t="s">
        <v>113</v>
      </c>
      <c r="B5" s="40">
        <v>4</v>
      </c>
      <c r="C5" s="40">
        <v>0</v>
      </c>
      <c r="D5" s="40">
        <v>1</v>
      </c>
      <c r="E5" s="50">
        <f>SUM(B5:D5)</f>
        <v>5</v>
      </c>
      <c r="F5" s="43"/>
      <c r="G5" s="45">
        <v>9</v>
      </c>
    </row>
    <row r="6" spans="1:7" ht="12.75">
      <c r="A6" s="39" t="s">
        <v>114</v>
      </c>
      <c r="B6" s="40">
        <v>3</v>
      </c>
      <c r="C6" s="40">
        <v>0</v>
      </c>
      <c r="D6" s="40">
        <v>0</v>
      </c>
      <c r="E6" s="50">
        <f>SUM(B6:D6)</f>
        <v>3</v>
      </c>
      <c r="F6" s="43"/>
      <c r="G6" s="45">
        <v>2</v>
      </c>
    </row>
    <row r="7" spans="1:7" ht="12.75">
      <c r="A7" s="39" t="s">
        <v>115</v>
      </c>
      <c r="B7" s="40">
        <v>3</v>
      </c>
      <c r="C7" s="40">
        <v>0</v>
      </c>
      <c r="D7" s="40">
        <v>2</v>
      </c>
      <c r="E7" s="50">
        <f>SUM(B7:D7)</f>
        <v>5</v>
      </c>
      <c r="F7" s="43"/>
      <c r="G7" s="45">
        <v>5</v>
      </c>
    </row>
    <row r="8" spans="1:7" ht="12.75">
      <c r="A8" s="39" t="s">
        <v>116</v>
      </c>
      <c r="B8" s="40">
        <v>5</v>
      </c>
      <c r="C8" s="40">
        <v>0</v>
      </c>
      <c r="D8" s="40">
        <v>1</v>
      </c>
      <c r="E8" s="50">
        <f>SUM(B8:D8)</f>
        <v>6</v>
      </c>
      <c r="F8" s="43"/>
      <c r="G8" s="45">
        <v>5</v>
      </c>
    </row>
    <row r="9" spans="1:7" ht="12.75">
      <c r="A9" s="39" t="s">
        <v>118</v>
      </c>
      <c r="B9" s="40">
        <v>8</v>
      </c>
      <c r="C9" s="40">
        <v>0</v>
      </c>
      <c r="D9" s="40">
        <v>2</v>
      </c>
      <c r="E9" s="50">
        <f>SUM(B9:D9)</f>
        <v>10</v>
      </c>
      <c r="F9" s="43"/>
      <c r="G9" s="45">
        <v>8</v>
      </c>
    </row>
    <row r="10" spans="1:7" s="28" customFormat="1" ht="12.75">
      <c r="A10" s="47" t="s">
        <v>119</v>
      </c>
      <c r="B10" s="48">
        <f>SUM(B5:B9)</f>
        <v>23</v>
      </c>
      <c r="C10" s="48">
        <f>SUM(C5:C9)</f>
        <v>0</v>
      </c>
      <c r="D10" s="48">
        <f>SUM(D5:D9)</f>
        <v>6</v>
      </c>
      <c r="E10" s="50">
        <f>SUM(E5:E9)</f>
        <v>29</v>
      </c>
      <c r="F10" s="51"/>
      <c r="G10" s="52">
        <f>SUM(G5:G9)</f>
        <v>29</v>
      </c>
    </row>
    <row r="11" spans="1:7" ht="8.25" customHeight="1">
      <c r="A11" s="39"/>
      <c r="B11" s="40"/>
      <c r="C11" s="40"/>
      <c r="D11" s="40"/>
      <c r="E11" s="50"/>
      <c r="F11" s="43"/>
      <c r="G11" s="45"/>
    </row>
    <row r="12" spans="1:7" ht="12.75">
      <c r="A12" s="39" t="s">
        <v>120</v>
      </c>
      <c r="B12" s="40">
        <v>6</v>
      </c>
      <c r="C12" s="40">
        <v>0</v>
      </c>
      <c r="D12" s="40">
        <v>0</v>
      </c>
      <c r="E12" s="50">
        <f aca="true" t="shared" si="0" ref="E12:E18">SUM(B12:D12)</f>
        <v>6</v>
      </c>
      <c r="F12" s="43"/>
      <c r="G12" s="45">
        <v>11</v>
      </c>
    </row>
    <row r="13" spans="1:7" ht="12.75">
      <c r="A13" s="39" t="s">
        <v>121</v>
      </c>
      <c r="B13" s="40">
        <v>2</v>
      </c>
      <c r="C13" s="40">
        <v>0</v>
      </c>
      <c r="D13" s="40">
        <v>0</v>
      </c>
      <c r="E13" s="50">
        <f t="shared" si="0"/>
        <v>2</v>
      </c>
      <c r="F13" s="43"/>
      <c r="G13" s="45">
        <v>4</v>
      </c>
    </row>
    <row r="14" spans="1:7" ht="12.75">
      <c r="A14" s="39" t="s">
        <v>122</v>
      </c>
      <c r="B14" s="40">
        <v>9</v>
      </c>
      <c r="C14" s="40">
        <v>0</v>
      </c>
      <c r="D14" s="40">
        <v>0</v>
      </c>
      <c r="E14" s="50">
        <f t="shared" si="0"/>
        <v>9</v>
      </c>
      <c r="F14" s="43"/>
      <c r="G14" s="45">
        <v>6</v>
      </c>
    </row>
    <row r="15" spans="1:7" ht="12.75">
      <c r="A15" s="39" t="s">
        <v>123</v>
      </c>
      <c r="B15" s="40">
        <v>1</v>
      </c>
      <c r="C15" s="40">
        <v>0</v>
      </c>
      <c r="D15" s="40">
        <v>0</v>
      </c>
      <c r="E15" s="50">
        <f t="shared" si="0"/>
        <v>1</v>
      </c>
      <c r="F15" s="43"/>
      <c r="G15" s="45">
        <v>1</v>
      </c>
    </row>
    <row r="16" spans="1:7" ht="12.75">
      <c r="A16" s="39" t="s">
        <v>124</v>
      </c>
      <c r="B16" s="40">
        <v>5</v>
      </c>
      <c r="C16" s="40">
        <v>1</v>
      </c>
      <c r="D16" s="40">
        <v>0</v>
      </c>
      <c r="E16" s="50">
        <f t="shared" si="0"/>
        <v>6</v>
      </c>
      <c r="F16" s="43"/>
      <c r="G16" s="45">
        <v>4</v>
      </c>
    </row>
    <row r="17" spans="1:7" ht="12.75">
      <c r="A17" s="39" t="s">
        <v>125</v>
      </c>
      <c r="B17" s="40">
        <v>5</v>
      </c>
      <c r="C17" s="40">
        <v>0</v>
      </c>
      <c r="D17" s="40">
        <v>0</v>
      </c>
      <c r="E17" s="50">
        <f t="shared" si="0"/>
        <v>5</v>
      </c>
      <c r="F17" s="43"/>
      <c r="G17" s="45">
        <v>7</v>
      </c>
    </row>
    <row r="18" spans="1:7" ht="12.75">
      <c r="A18" s="39" t="s">
        <v>126</v>
      </c>
      <c r="B18" s="40">
        <v>1</v>
      </c>
      <c r="C18" s="40">
        <v>0</v>
      </c>
      <c r="D18" s="40">
        <v>0</v>
      </c>
      <c r="E18" s="50">
        <f t="shared" si="0"/>
        <v>1</v>
      </c>
      <c r="F18" s="43"/>
      <c r="G18" s="45">
        <v>2</v>
      </c>
    </row>
    <row r="19" spans="1:7" ht="12.75">
      <c r="A19" s="39" t="s">
        <v>161</v>
      </c>
      <c r="B19" s="40">
        <v>0</v>
      </c>
      <c r="C19" s="40">
        <v>0</v>
      </c>
      <c r="D19" s="40">
        <v>0</v>
      </c>
      <c r="E19" s="50">
        <v>0</v>
      </c>
      <c r="F19" s="43"/>
      <c r="G19" s="45">
        <v>0</v>
      </c>
    </row>
    <row r="20" spans="1:7" s="28" customFormat="1" ht="12.75">
      <c r="A20" s="47" t="s">
        <v>127</v>
      </c>
      <c r="B20" s="48">
        <f>SUM(B12:B19)</f>
        <v>29</v>
      </c>
      <c r="C20" s="48">
        <f>SUM(C12:C19)</f>
        <v>1</v>
      </c>
      <c r="D20" s="48">
        <f>SUM(D12:D19)</f>
        <v>0</v>
      </c>
      <c r="E20" s="50">
        <f>SUM(E12:E18)</f>
        <v>30</v>
      </c>
      <c r="F20" s="51"/>
      <c r="G20" s="52">
        <f>SUM(G12:G19)</f>
        <v>35</v>
      </c>
    </row>
    <row r="21" spans="1:7" ht="8.25" customHeight="1">
      <c r="A21" s="39"/>
      <c r="B21" s="40"/>
      <c r="C21" s="40"/>
      <c r="D21" s="40"/>
      <c r="E21" s="50"/>
      <c r="F21" s="43"/>
      <c r="G21" s="45"/>
    </row>
    <row r="22" spans="1:7" ht="12.75">
      <c r="A22" s="39" t="s">
        <v>128</v>
      </c>
      <c r="B22" s="40">
        <v>0</v>
      </c>
      <c r="C22" s="40">
        <v>0</v>
      </c>
      <c r="D22" s="40">
        <v>1</v>
      </c>
      <c r="E22" s="50">
        <f aca="true" t="shared" si="1" ref="E22:E30">SUM(B22:D22)</f>
        <v>1</v>
      </c>
      <c r="F22" s="43"/>
      <c r="G22" s="45">
        <v>5</v>
      </c>
    </row>
    <row r="23" spans="1:7" ht="12.75">
      <c r="A23" s="39" t="s">
        <v>129</v>
      </c>
      <c r="B23" s="40">
        <v>2</v>
      </c>
      <c r="C23" s="40">
        <v>0</v>
      </c>
      <c r="D23" s="40">
        <v>0</v>
      </c>
      <c r="E23" s="50">
        <f t="shared" si="1"/>
        <v>2</v>
      </c>
      <c r="F23" s="43"/>
      <c r="G23" s="45">
        <v>3</v>
      </c>
    </row>
    <row r="24" spans="1:7" ht="12.75">
      <c r="A24" s="39" t="s">
        <v>130</v>
      </c>
      <c r="B24" s="40">
        <v>2</v>
      </c>
      <c r="C24" s="40">
        <v>0</v>
      </c>
      <c r="D24" s="40">
        <v>0</v>
      </c>
      <c r="E24" s="50">
        <f t="shared" si="1"/>
        <v>2</v>
      </c>
      <c r="F24" s="43"/>
      <c r="G24" s="45">
        <v>1</v>
      </c>
    </row>
    <row r="25" spans="1:7" ht="12.75">
      <c r="A25" s="39" t="s">
        <v>131</v>
      </c>
      <c r="B25" s="40">
        <v>3</v>
      </c>
      <c r="C25" s="40">
        <v>0</v>
      </c>
      <c r="D25" s="40">
        <v>0</v>
      </c>
      <c r="E25" s="50">
        <f t="shared" si="1"/>
        <v>3</v>
      </c>
      <c r="F25" s="43"/>
      <c r="G25" s="45">
        <v>3</v>
      </c>
    </row>
    <row r="26" spans="1:7" ht="12.75">
      <c r="A26" s="39" t="s">
        <v>132</v>
      </c>
      <c r="B26" s="40">
        <v>5</v>
      </c>
      <c r="C26" s="40">
        <v>0</v>
      </c>
      <c r="D26" s="40">
        <v>0</v>
      </c>
      <c r="E26" s="50">
        <f t="shared" si="1"/>
        <v>5</v>
      </c>
      <c r="F26" s="43"/>
      <c r="G26" s="45">
        <v>5</v>
      </c>
    </row>
    <row r="27" spans="1:7" ht="12.75">
      <c r="A27" s="39" t="s">
        <v>133</v>
      </c>
      <c r="B27" s="40">
        <v>1</v>
      </c>
      <c r="C27" s="40">
        <v>0</v>
      </c>
      <c r="D27" s="40">
        <v>0</v>
      </c>
      <c r="E27" s="50">
        <f t="shared" si="1"/>
        <v>1</v>
      </c>
      <c r="F27" s="43"/>
      <c r="G27" s="45">
        <v>4</v>
      </c>
    </row>
    <row r="28" spans="1:7" ht="12.75">
      <c r="A28" s="39" t="s">
        <v>134</v>
      </c>
      <c r="B28" s="40">
        <v>0</v>
      </c>
      <c r="C28" s="40">
        <v>0</v>
      </c>
      <c r="D28" s="40">
        <v>0</v>
      </c>
      <c r="E28" s="50">
        <f t="shared" si="1"/>
        <v>0</v>
      </c>
      <c r="F28" s="43"/>
      <c r="G28" s="45">
        <v>3</v>
      </c>
    </row>
    <row r="29" spans="1:7" ht="12.75">
      <c r="A29" s="39" t="s">
        <v>135</v>
      </c>
      <c r="B29" s="40">
        <v>8</v>
      </c>
      <c r="C29" s="40">
        <v>0</v>
      </c>
      <c r="D29" s="40">
        <v>0</v>
      </c>
      <c r="E29" s="50">
        <f t="shared" si="1"/>
        <v>8</v>
      </c>
      <c r="F29" s="43"/>
      <c r="G29" s="45">
        <v>13</v>
      </c>
    </row>
    <row r="30" spans="1:7" ht="12.75">
      <c r="A30" s="39" t="s">
        <v>136</v>
      </c>
      <c r="B30" s="40">
        <v>3</v>
      </c>
      <c r="C30" s="40">
        <v>0</v>
      </c>
      <c r="D30" s="40">
        <v>0</v>
      </c>
      <c r="E30" s="50">
        <f t="shared" si="1"/>
        <v>3</v>
      </c>
      <c r="F30" s="43"/>
      <c r="G30" s="45">
        <v>7</v>
      </c>
    </row>
    <row r="31" spans="1:7" s="28" customFormat="1" ht="12.75">
      <c r="A31" s="47" t="s">
        <v>137</v>
      </c>
      <c r="B31" s="48">
        <f>SUM(B22:B30)</f>
        <v>24</v>
      </c>
      <c r="C31" s="48">
        <f>SUM(C22:C30)</f>
        <v>0</v>
      </c>
      <c r="D31" s="48">
        <f>SUM(D22:D30)</f>
        <v>1</v>
      </c>
      <c r="E31" s="50">
        <f>SUM(E22:E30)</f>
        <v>25</v>
      </c>
      <c r="F31" s="51"/>
      <c r="G31" s="52">
        <f>SUM(G22:G30)</f>
        <v>44</v>
      </c>
    </row>
    <row r="32" spans="2:7" s="54" customFormat="1" ht="12.75">
      <c r="B32" s="51"/>
      <c r="C32" s="51"/>
      <c r="D32" s="51"/>
      <c r="E32" s="51"/>
      <c r="F32" s="51"/>
      <c r="G32" s="55"/>
    </row>
    <row r="33" spans="1:7" s="28" customFormat="1" ht="12.75">
      <c r="A33" s="47" t="s">
        <v>138</v>
      </c>
      <c r="B33" s="48">
        <f>B31+B20+B10</f>
        <v>76</v>
      </c>
      <c r="C33" s="48">
        <f>C31+C20+C10</f>
        <v>1</v>
      </c>
      <c r="D33" s="48">
        <f>D31+D20+D10</f>
        <v>7</v>
      </c>
      <c r="E33" s="50">
        <f>E31+E20+E10</f>
        <v>84</v>
      </c>
      <c r="F33" s="51"/>
      <c r="G33" s="52">
        <f>G31+G20+G10</f>
        <v>108</v>
      </c>
    </row>
    <row r="36" ht="12.75">
      <c r="A36" s="57" t="s">
        <v>223</v>
      </c>
    </row>
    <row r="37" ht="12.75">
      <c r="A37" s="26" t="s">
        <v>224</v>
      </c>
    </row>
    <row r="38" ht="12.75">
      <c r="A38" s="57" t="s">
        <v>163</v>
      </c>
    </row>
    <row r="39" ht="12.75">
      <c r="A39" s="57" t="s">
        <v>139</v>
      </c>
    </row>
    <row r="40" spans="1:6" ht="12.75">
      <c r="A40" s="26" t="s">
        <v>143</v>
      </c>
      <c r="E40" s="54"/>
      <c r="F40" s="28"/>
    </row>
    <row r="41" ht="12.75">
      <c r="A41" s="26" t="s">
        <v>164</v>
      </c>
    </row>
  </sheetData>
  <hyperlinks>
    <hyperlink ref="A1" location="Contents!A37" display="19 - Full-Time UK/EU Research Students Intake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6" r:id="rId1"/>
  <headerFooter alignWithMargins="0">
    <oddFooter>&amp;L&amp;"Arial,Regular"&amp;10&amp;F&amp;A&amp;C&amp;"Arial,Regular"&amp;10Early Student Numbers 2005/06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workbookViewId="0" topLeftCell="A1">
      <selection activeCell="A2" sqref="A2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4" width="11.125" style="26" customWidth="1"/>
    <col min="5" max="5" width="9.00390625" style="28" customWidth="1"/>
    <col min="6" max="6" width="2.875" style="27" customWidth="1"/>
    <col min="7" max="7" width="9.00390625" style="26" customWidth="1"/>
    <col min="8" max="8" width="2.625" style="26" customWidth="1"/>
    <col min="9" max="16384" width="9.00390625" style="26" customWidth="1"/>
  </cols>
  <sheetData>
    <row r="1" spans="1:5" ht="15">
      <c r="A1" s="25" t="s">
        <v>270</v>
      </c>
      <c r="E1" s="67" t="s">
        <v>221</v>
      </c>
    </row>
    <row r="4" spans="1:7" ht="38.25">
      <c r="A4" s="30" t="s">
        <v>105</v>
      </c>
      <c r="B4" s="31" t="s">
        <v>106</v>
      </c>
      <c r="C4" s="32" t="s">
        <v>107</v>
      </c>
      <c r="D4" s="32" t="s">
        <v>157</v>
      </c>
      <c r="E4" s="65" t="s">
        <v>167</v>
      </c>
      <c r="F4" s="35"/>
      <c r="G4" s="37" t="s">
        <v>222</v>
      </c>
    </row>
    <row r="5" spans="1:7" ht="12.75">
      <c r="A5" s="39" t="s">
        <v>113</v>
      </c>
      <c r="B5" s="40">
        <v>0</v>
      </c>
      <c r="C5" s="40">
        <v>0</v>
      </c>
      <c r="D5" s="40">
        <v>1</v>
      </c>
      <c r="E5" s="50">
        <f>SUM(B5:D5)</f>
        <v>1</v>
      </c>
      <c r="F5" s="43"/>
      <c r="G5" s="45">
        <v>1</v>
      </c>
    </row>
    <row r="6" spans="1:7" ht="12.75">
      <c r="A6" s="39" t="s">
        <v>114</v>
      </c>
      <c r="B6" s="40">
        <v>6</v>
      </c>
      <c r="C6" s="40">
        <v>0</v>
      </c>
      <c r="D6" s="40">
        <v>2</v>
      </c>
      <c r="E6" s="50">
        <f>SUM(B6:D6)</f>
        <v>8</v>
      </c>
      <c r="F6" s="43"/>
      <c r="G6" s="45">
        <v>9</v>
      </c>
    </row>
    <row r="7" spans="1:7" ht="12.75">
      <c r="A7" s="39" t="s">
        <v>115</v>
      </c>
      <c r="B7" s="40">
        <v>3</v>
      </c>
      <c r="C7" s="40">
        <v>1</v>
      </c>
      <c r="D7" s="40">
        <v>4</v>
      </c>
      <c r="E7" s="50">
        <f>SUM(B7:D7)</f>
        <v>8</v>
      </c>
      <c r="F7" s="43"/>
      <c r="G7" s="45">
        <v>15</v>
      </c>
    </row>
    <row r="8" spans="1:7" ht="12.75">
      <c r="A8" s="39" t="s">
        <v>116</v>
      </c>
      <c r="B8" s="40">
        <v>1</v>
      </c>
      <c r="C8" s="40">
        <v>2</v>
      </c>
      <c r="D8" s="40">
        <v>3</v>
      </c>
      <c r="E8" s="50">
        <f>SUM(B8:D8)</f>
        <v>6</v>
      </c>
      <c r="F8" s="43"/>
      <c r="G8" s="45">
        <v>18</v>
      </c>
    </row>
    <row r="9" spans="1:7" ht="12.75">
      <c r="A9" s="39" t="s">
        <v>118</v>
      </c>
      <c r="B9" s="40">
        <v>14</v>
      </c>
      <c r="C9" s="40">
        <v>4</v>
      </c>
      <c r="D9" s="40">
        <v>1</v>
      </c>
      <c r="E9" s="50">
        <f>SUM(B9:D9)</f>
        <v>19</v>
      </c>
      <c r="F9" s="43"/>
      <c r="G9" s="45">
        <v>18</v>
      </c>
    </row>
    <row r="10" spans="1:7" s="28" customFormat="1" ht="12.75">
      <c r="A10" s="47" t="s">
        <v>119</v>
      </c>
      <c r="B10" s="48">
        <f>SUM(B5:B9)</f>
        <v>24</v>
      </c>
      <c r="C10" s="48">
        <f>SUM(C5:C9)</f>
        <v>7</v>
      </c>
      <c r="D10" s="48">
        <f>SUM(D5:D9)</f>
        <v>11</v>
      </c>
      <c r="E10" s="50">
        <f>SUM(E5:E9)</f>
        <v>42</v>
      </c>
      <c r="F10" s="51"/>
      <c r="G10" s="52">
        <f>SUM(G5:G9)</f>
        <v>61</v>
      </c>
    </row>
    <row r="11" spans="1:7" ht="8.25" customHeight="1">
      <c r="A11" s="39"/>
      <c r="B11" s="40"/>
      <c r="C11" s="40"/>
      <c r="D11" s="40"/>
      <c r="E11" s="50"/>
      <c r="F11" s="43"/>
      <c r="G11" s="45"/>
    </row>
    <row r="12" spans="1:7" ht="12.75">
      <c r="A12" s="39" t="s">
        <v>120</v>
      </c>
      <c r="B12" s="40">
        <v>1</v>
      </c>
      <c r="C12" s="40">
        <v>0</v>
      </c>
      <c r="D12" s="40">
        <v>1</v>
      </c>
      <c r="E12" s="50">
        <f aca="true" t="shared" si="0" ref="E12:E18">SUM(B12:D12)</f>
        <v>2</v>
      </c>
      <c r="F12" s="43"/>
      <c r="G12" s="45">
        <v>7</v>
      </c>
    </row>
    <row r="13" spans="1:7" ht="12.75">
      <c r="A13" s="39" t="s">
        <v>121</v>
      </c>
      <c r="B13" s="40">
        <v>1</v>
      </c>
      <c r="C13" s="40">
        <v>0</v>
      </c>
      <c r="D13" s="40">
        <v>4</v>
      </c>
      <c r="E13" s="50">
        <f t="shared" si="0"/>
        <v>5</v>
      </c>
      <c r="F13" s="43"/>
      <c r="G13" s="45">
        <v>7</v>
      </c>
    </row>
    <row r="14" spans="1:7" ht="12.75">
      <c r="A14" s="39" t="s">
        <v>122</v>
      </c>
      <c r="B14" s="40">
        <v>1</v>
      </c>
      <c r="C14" s="40">
        <v>0</v>
      </c>
      <c r="D14" s="40">
        <v>0</v>
      </c>
      <c r="E14" s="50">
        <f t="shared" si="0"/>
        <v>1</v>
      </c>
      <c r="F14" s="43"/>
      <c r="G14" s="45">
        <v>1</v>
      </c>
    </row>
    <row r="15" spans="1:7" ht="12.75">
      <c r="A15" s="39" t="s">
        <v>123</v>
      </c>
      <c r="B15" s="40">
        <v>6</v>
      </c>
      <c r="C15" s="40">
        <v>1</v>
      </c>
      <c r="D15" s="40">
        <v>0</v>
      </c>
      <c r="E15" s="50">
        <f t="shared" si="0"/>
        <v>7</v>
      </c>
      <c r="F15" s="43"/>
      <c r="G15" s="45">
        <v>7</v>
      </c>
    </row>
    <row r="16" spans="1:7" ht="12.75">
      <c r="A16" s="39" t="s">
        <v>124</v>
      </c>
      <c r="B16" s="40">
        <v>2</v>
      </c>
      <c r="C16" s="40">
        <v>0</v>
      </c>
      <c r="D16" s="40">
        <v>3</v>
      </c>
      <c r="E16" s="50">
        <f t="shared" si="0"/>
        <v>5</v>
      </c>
      <c r="F16" s="43"/>
      <c r="G16" s="45">
        <v>3</v>
      </c>
    </row>
    <row r="17" spans="1:7" ht="12.75">
      <c r="A17" s="39" t="s">
        <v>125</v>
      </c>
      <c r="B17" s="40">
        <v>1</v>
      </c>
      <c r="C17" s="40">
        <v>0</v>
      </c>
      <c r="D17" s="40">
        <v>0</v>
      </c>
      <c r="E17" s="50">
        <f t="shared" si="0"/>
        <v>1</v>
      </c>
      <c r="F17" s="43"/>
      <c r="G17" s="45">
        <v>3</v>
      </c>
    </row>
    <row r="18" spans="1:7" ht="12.75">
      <c r="A18" s="39" t="s">
        <v>126</v>
      </c>
      <c r="B18" s="40">
        <v>0</v>
      </c>
      <c r="C18" s="40">
        <v>0</v>
      </c>
      <c r="D18" s="40">
        <v>1</v>
      </c>
      <c r="E18" s="50">
        <f t="shared" si="0"/>
        <v>1</v>
      </c>
      <c r="F18" s="43"/>
      <c r="G18" s="45">
        <v>4</v>
      </c>
    </row>
    <row r="19" spans="1:7" ht="12.75">
      <c r="A19" s="39" t="s">
        <v>161</v>
      </c>
      <c r="B19" s="40">
        <v>0</v>
      </c>
      <c r="C19" s="40">
        <v>0</v>
      </c>
      <c r="D19" s="40">
        <v>1</v>
      </c>
      <c r="E19" s="50">
        <v>0</v>
      </c>
      <c r="F19" s="43"/>
      <c r="G19" s="45">
        <v>0</v>
      </c>
    </row>
    <row r="20" spans="1:7" s="28" customFormat="1" ht="12.75">
      <c r="A20" s="47" t="s">
        <v>127</v>
      </c>
      <c r="B20" s="48">
        <f>SUM(B12:B19)</f>
        <v>12</v>
      </c>
      <c r="C20" s="48">
        <f>SUM(C12:C19)</f>
        <v>1</v>
      </c>
      <c r="D20" s="48">
        <f>SUM(D12:D19)</f>
        <v>10</v>
      </c>
      <c r="E20" s="50">
        <f>SUM(E12:E18)</f>
        <v>22</v>
      </c>
      <c r="F20" s="51"/>
      <c r="G20" s="52">
        <f>SUM(G12:G18)</f>
        <v>32</v>
      </c>
    </row>
    <row r="21" spans="1:7" ht="8.25" customHeight="1">
      <c r="A21" s="39"/>
      <c r="B21" s="40"/>
      <c r="C21" s="40"/>
      <c r="D21" s="40"/>
      <c r="E21" s="50"/>
      <c r="F21" s="43"/>
      <c r="G21" s="45"/>
    </row>
    <row r="22" spans="1:7" ht="12.75">
      <c r="A22" s="39" t="s">
        <v>128</v>
      </c>
      <c r="B22" s="40">
        <v>3</v>
      </c>
      <c r="C22" s="40">
        <v>0</v>
      </c>
      <c r="D22" s="40">
        <v>1</v>
      </c>
      <c r="E22" s="50">
        <f aca="true" t="shared" si="1" ref="E22:E30">SUM(B22:D22)</f>
        <v>4</v>
      </c>
      <c r="F22" s="43"/>
      <c r="G22" s="45">
        <v>0</v>
      </c>
    </row>
    <row r="23" spans="1:7" ht="12.75">
      <c r="A23" s="39" t="s">
        <v>129</v>
      </c>
      <c r="B23" s="40">
        <v>1</v>
      </c>
      <c r="C23" s="40">
        <v>0</v>
      </c>
      <c r="D23" s="40">
        <v>1</v>
      </c>
      <c r="E23" s="50">
        <f t="shared" si="1"/>
        <v>2</v>
      </c>
      <c r="F23" s="43"/>
      <c r="G23" s="45">
        <v>1</v>
      </c>
    </row>
    <row r="24" spans="1:7" ht="12.75">
      <c r="A24" s="39" t="s">
        <v>130</v>
      </c>
      <c r="B24" s="40">
        <v>2</v>
      </c>
      <c r="C24" s="40">
        <v>0</v>
      </c>
      <c r="D24" s="40">
        <v>0</v>
      </c>
      <c r="E24" s="50">
        <f t="shared" si="1"/>
        <v>2</v>
      </c>
      <c r="F24" s="43"/>
      <c r="G24" s="45">
        <v>0</v>
      </c>
    </row>
    <row r="25" spans="1:7" ht="12.75">
      <c r="A25" s="39" t="s">
        <v>131</v>
      </c>
      <c r="B25" s="40">
        <v>0</v>
      </c>
      <c r="C25" s="40">
        <v>1</v>
      </c>
      <c r="D25" s="40">
        <v>0</v>
      </c>
      <c r="E25" s="50">
        <f t="shared" si="1"/>
        <v>1</v>
      </c>
      <c r="F25" s="43"/>
      <c r="G25" s="45">
        <v>0</v>
      </c>
    </row>
    <row r="26" spans="1:7" ht="12.75">
      <c r="A26" s="39" t="s">
        <v>132</v>
      </c>
      <c r="B26" s="40">
        <v>0</v>
      </c>
      <c r="C26" s="40">
        <v>0</v>
      </c>
      <c r="D26" s="40">
        <v>2</v>
      </c>
      <c r="E26" s="50">
        <f t="shared" si="1"/>
        <v>2</v>
      </c>
      <c r="F26" s="43"/>
      <c r="G26" s="45">
        <v>1</v>
      </c>
    </row>
    <row r="27" spans="1:7" ht="12.75">
      <c r="A27" s="39" t="s">
        <v>133</v>
      </c>
      <c r="B27" s="40">
        <v>0</v>
      </c>
      <c r="C27" s="40">
        <v>0</v>
      </c>
      <c r="D27" s="40">
        <v>0</v>
      </c>
      <c r="E27" s="50">
        <f t="shared" si="1"/>
        <v>0</v>
      </c>
      <c r="F27" s="43"/>
      <c r="G27" s="45">
        <v>1</v>
      </c>
    </row>
    <row r="28" spans="1:7" ht="12.75">
      <c r="A28" s="39" t="s">
        <v>134</v>
      </c>
      <c r="B28" s="40">
        <v>1</v>
      </c>
      <c r="C28" s="40">
        <v>0</v>
      </c>
      <c r="D28" s="40">
        <v>0</v>
      </c>
      <c r="E28" s="50">
        <f t="shared" si="1"/>
        <v>1</v>
      </c>
      <c r="F28" s="43"/>
      <c r="G28" s="45">
        <v>2</v>
      </c>
    </row>
    <row r="29" spans="1:7" ht="12.75">
      <c r="A29" s="39" t="s">
        <v>135</v>
      </c>
      <c r="B29" s="40">
        <v>4</v>
      </c>
      <c r="C29" s="40">
        <v>2</v>
      </c>
      <c r="D29" s="40">
        <v>0</v>
      </c>
      <c r="E29" s="50">
        <f t="shared" si="1"/>
        <v>6</v>
      </c>
      <c r="F29" s="43"/>
      <c r="G29" s="45">
        <v>1</v>
      </c>
    </row>
    <row r="30" spans="1:7" ht="12.75">
      <c r="A30" s="39" t="s">
        <v>136</v>
      </c>
      <c r="B30" s="40">
        <v>5</v>
      </c>
      <c r="C30" s="40">
        <v>0</v>
      </c>
      <c r="D30" s="40">
        <v>2</v>
      </c>
      <c r="E30" s="50">
        <f t="shared" si="1"/>
        <v>7</v>
      </c>
      <c r="F30" s="43"/>
      <c r="G30" s="45">
        <v>4</v>
      </c>
    </row>
    <row r="31" spans="1:7" s="28" customFormat="1" ht="12.75">
      <c r="A31" s="47" t="s">
        <v>137</v>
      </c>
      <c r="B31" s="48">
        <f>SUM(B22:B30)</f>
        <v>16</v>
      </c>
      <c r="C31" s="48">
        <f>SUM(C22:C30)</f>
        <v>3</v>
      </c>
      <c r="D31" s="48">
        <f>SUM(D22:D30)</f>
        <v>6</v>
      </c>
      <c r="E31" s="50">
        <f>SUM(E22:E30)</f>
        <v>25</v>
      </c>
      <c r="F31" s="51"/>
      <c r="G31" s="52">
        <f>SUM(G22:G30)</f>
        <v>10</v>
      </c>
    </row>
    <row r="32" spans="2:7" s="54" customFormat="1" ht="12.75">
      <c r="B32" s="51"/>
      <c r="C32" s="51"/>
      <c r="D32" s="51"/>
      <c r="E32" s="51"/>
      <c r="F32" s="51"/>
      <c r="G32" s="55"/>
    </row>
    <row r="33" spans="1:7" s="28" customFormat="1" ht="12.75">
      <c r="A33" s="47" t="s">
        <v>138</v>
      </c>
      <c r="B33" s="48">
        <f>B31+B20+B10</f>
        <v>52</v>
      </c>
      <c r="C33" s="48">
        <f>C31+C20+C10</f>
        <v>11</v>
      </c>
      <c r="D33" s="48">
        <f>D31+D20+D10</f>
        <v>27</v>
      </c>
      <c r="E33" s="50">
        <f>E31+E20+E10</f>
        <v>89</v>
      </c>
      <c r="F33" s="51"/>
      <c r="G33" s="52">
        <f>G31+G20+G10</f>
        <v>103</v>
      </c>
    </row>
    <row r="36" ht="12.75">
      <c r="A36" s="57" t="s">
        <v>223</v>
      </c>
    </row>
    <row r="37" ht="12.75">
      <c r="A37" s="26" t="s">
        <v>224</v>
      </c>
    </row>
    <row r="38" ht="12.75">
      <c r="A38" s="57" t="s">
        <v>163</v>
      </c>
    </row>
    <row r="39" ht="12.75">
      <c r="A39" s="57" t="s">
        <v>139</v>
      </c>
    </row>
    <row r="40" spans="1:6" ht="12.75">
      <c r="A40" s="26" t="s">
        <v>143</v>
      </c>
      <c r="E40" s="54"/>
      <c r="F40" s="28"/>
    </row>
    <row r="41" ht="12.75">
      <c r="A41" s="26" t="s">
        <v>164</v>
      </c>
    </row>
  </sheetData>
  <hyperlinks>
    <hyperlink ref="A1" location="Contents!A38" display="20 - Full-Time International Research Students Intake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6" r:id="rId1"/>
  <headerFooter alignWithMargins="0">
    <oddFooter>&amp;L&amp;"Arial,Regular"&amp;10&amp;F&amp;A&amp;C&amp;"Arial,Regular"&amp;10Early Student Numbers 2005/06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workbookViewId="0" topLeftCell="A1">
      <selection activeCell="A2" sqref="A2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4" width="11.125" style="26" customWidth="1"/>
    <col min="5" max="5" width="9.00390625" style="28" customWidth="1"/>
    <col min="6" max="6" width="2.875" style="27" customWidth="1"/>
    <col min="7" max="7" width="9.00390625" style="26" customWidth="1"/>
    <col min="8" max="8" width="2.625" style="26" customWidth="1"/>
    <col min="9" max="16384" width="9.00390625" style="26" customWidth="1"/>
  </cols>
  <sheetData>
    <row r="1" spans="1:5" ht="15">
      <c r="A1" s="25" t="s">
        <v>236</v>
      </c>
      <c r="E1" s="67" t="s">
        <v>221</v>
      </c>
    </row>
    <row r="4" spans="1:7" ht="38.25">
      <c r="A4" s="30" t="s">
        <v>105</v>
      </c>
      <c r="B4" s="31" t="s">
        <v>106</v>
      </c>
      <c r="C4" s="32" t="s">
        <v>107</v>
      </c>
      <c r="D4" s="32" t="s">
        <v>157</v>
      </c>
      <c r="E4" s="65" t="s">
        <v>167</v>
      </c>
      <c r="F4" s="35"/>
      <c r="G4" s="37" t="s">
        <v>222</v>
      </c>
    </row>
    <row r="5" spans="1:7" ht="12.75">
      <c r="A5" s="39" t="s">
        <v>113</v>
      </c>
      <c r="B5" s="40">
        <f>'Intake FT PGR UKEU'!B5+'Intake FT PGR Int'!B5</f>
        <v>4</v>
      </c>
      <c r="C5" s="40">
        <f>'Intake FT PGR UKEU'!C5+'Intake FT PGR Int'!C5</f>
        <v>0</v>
      </c>
      <c r="D5" s="40">
        <f>'Intake FT PGR UKEU'!D5+'Intake FT PGR Int'!D5</f>
        <v>2</v>
      </c>
      <c r="E5" s="50">
        <f>SUM(B5:D5)</f>
        <v>6</v>
      </c>
      <c r="F5" s="43"/>
      <c r="G5" s="45">
        <f>'Intake FT PGR UKEU'!G5+'Intake FT PGR Int'!G5</f>
        <v>10</v>
      </c>
    </row>
    <row r="6" spans="1:7" ht="12.75">
      <c r="A6" s="39" t="s">
        <v>114</v>
      </c>
      <c r="B6" s="40">
        <f>'Intake FT PGR UKEU'!B6+'Intake FT PGR Int'!B6</f>
        <v>9</v>
      </c>
      <c r="C6" s="40">
        <f>'Intake FT PGR UKEU'!C6+'Intake FT PGR Int'!C6</f>
        <v>0</v>
      </c>
      <c r="D6" s="40">
        <f>'Intake FT PGR UKEU'!D6+'Intake FT PGR Int'!D6</f>
        <v>2</v>
      </c>
      <c r="E6" s="50">
        <f>SUM(B6:D6)</f>
        <v>11</v>
      </c>
      <c r="F6" s="43"/>
      <c r="G6" s="45">
        <f>'Intake FT PGR UKEU'!G6+'Intake FT PGR Int'!G6</f>
        <v>11</v>
      </c>
    </row>
    <row r="7" spans="1:7" ht="12.75">
      <c r="A7" s="39" t="s">
        <v>115</v>
      </c>
      <c r="B7" s="40">
        <f>'Intake FT PGR UKEU'!B7+'Intake FT PGR Int'!B7</f>
        <v>6</v>
      </c>
      <c r="C7" s="40">
        <f>'Intake FT PGR UKEU'!C7+'Intake FT PGR Int'!C7</f>
        <v>1</v>
      </c>
      <c r="D7" s="40">
        <f>'Intake FT PGR UKEU'!D7+'Intake FT PGR Int'!D7</f>
        <v>6</v>
      </c>
      <c r="E7" s="50">
        <f>SUM(B7:D7)</f>
        <v>13</v>
      </c>
      <c r="F7" s="43"/>
      <c r="G7" s="45">
        <f>'Intake FT PGR UKEU'!G7+'Intake FT PGR Int'!G7</f>
        <v>20</v>
      </c>
    </row>
    <row r="8" spans="1:7" ht="12.75">
      <c r="A8" s="39" t="s">
        <v>116</v>
      </c>
      <c r="B8" s="40">
        <f>'Intake FT PGR UKEU'!B8+'Intake FT PGR Int'!B8</f>
        <v>6</v>
      </c>
      <c r="C8" s="40">
        <f>'Intake FT PGR UKEU'!C8+'Intake FT PGR Int'!C8</f>
        <v>2</v>
      </c>
      <c r="D8" s="40">
        <f>'Intake FT PGR UKEU'!D8+'Intake FT PGR Int'!D8</f>
        <v>4</v>
      </c>
      <c r="E8" s="50">
        <f>SUM(B8:D8)</f>
        <v>12</v>
      </c>
      <c r="F8" s="43"/>
      <c r="G8" s="45">
        <f>'Intake FT PGR UKEU'!G8+'Intake FT PGR Int'!G8</f>
        <v>23</v>
      </c>
    </row>
    <row r="9" spans="1:7" ht="12.75">
      <c r="A9" s="39" t="s">
        <v>118</v>
      </c>
      <c r="B9" s="40">
        <f>'Intake FT PGR UKEU'!B9+'Intake FT PGR Int'!B9</f>
        <v>22</v>
      </c>
      <c r="C9" s="40">
        <f>'Intake FT PGR UKEU'!C9+'Intake FT PGR Int'!C9</f>
        <v>4</v>
      </c>
      <c r="D9" s="40">
        <f>'Intake FT PGR UKEU'!D9+'Intake FT PGR Int'!D9</f>
        <v>3</v>
      </c>
      <c r="E9" s="50">
        <f>SUM(B9:D9)</f>
        <v>29</v>
      </c>
      <c r="F9" s="43"/>
      <c r="G9" s="45">
        <f>'Intake FT PGR UKEU'!G9+'Intake FT PGR Int'!G9</f>
        <v>26</v>
      </c>
    </row>
    <row r="10" spans="1:7" s="28" customFormat="1" ht="12.75">
      <c r="A10" s="47" t="s">
        <v>119</v>
      </c>
      <c r="B10" s="48">
        <f>SUM(B5:B9)</f>
        <v>47</v>
      </c>
      <c r="C10" s="48">
        <f>SUM(C5:C9)</f>
        <v>7</v>
      </c>
      <c r="D10" s="48">
        <f>SUM(D5:D9)</f>
        <v>17</v>
      </c>
      <c r="E10" s="50">
        <f>SUM(E5:E9)</f>
        <v>71</v>
      </c>
      <c r="F10" s="51"/>
      <c r="G10" s="52">
        <f>SUM(G5:G9)</f>
        <v>90</v>
      </c>
    </row>
    <row r="11" spans="1:7" ht="8.25" customHeight="1">
      <c r="A11" s="39"/>
      <c r="B11" s="40"/>
      <c r="C11" s="40"/>
      <c r="D11" s="40"/>
      <c r="E11" s="50"/>
      <c r="F11" s="43"/>
      <c r="G11" s="45"/>
    </row>
    <row r="12" spans="1:7" ht="12.75">
      <c r="A12" s="39" t="s">
        <v>120</v>
      </c>
      <c r="B12" s="40">
        <f>'Intake FT PGR UKEU'!B12+'Intake FT PGR Int'!B12</f>
        <v>7</v>
      </c>
      <c r="C12" s="40">
        <f>'Intake FT PGR UKEU'!C12+'Intake FT PGR Int'!C12</f>
        <v>0</v>
      </c>
      <c r="D12" s="40">
        <f>'Intake FT PGR UKEU'!D12+'Intake FT PGR Int'!D12</f>
        <v>1</v>
      </c>
      <c r="E12" s="50">
        <f aca="true" t="shared" si="0" ref="E12:E19">SUM(B12:D12)</f>
        <v>8</v>
      </c>
      <c r="F12" s="43"/>
      <c r="G12" s="45">
        <f>'Intake FT PGR UKEU'!G12+'Intake FT PGR Int'!G12</f>
        <v>18</v>
      </c>
    </row>
    <row r="13" spans="1:7" ht="12.75">
      <c r="A13" s="39" t="s">
        <v>121</v>
      </c>
      <c r="B13" s="40">
        <f>'Intake FT PGR UKEU'!B13+'Intake FT PGR Int'!B13</f>
        <v>3</v>
      </c>
      <c r="C13" s="40">
        <f>'Intake FT PGR UKEU'!C13+'Intake FT PGR Int'!C13</f>
        <v>0</v>
      </c>
      <c r="D13" s="40">
        <f>'Intake FT PGR UKEU'!D13+'Intake FT PGR Int'!D13</f>
        <v>4</v>
      </c>
      <c r="E13" s="50">
        <f t="shared" si="0"/>
        <v>7</v>
      </c>
      <c r="F13" s="43"/>
      <c r="G13" s="45">
        <f>'Intake FT PGR UKEU'!G13+'Intake FT PGR Int'!G13</f>
        <v>11</v>
      </c>
    </row>
    <row r="14" spans="1:7" ht="12.75">
      <c r="A14" s="39" t="s">
        <v>122</v>
      </c>
      <c r="B14" s="40">
        <f>'Intake FT PGR UKEU'!B14+'Intake FT PGR Int'!B14</f>
        <v>10</v>
      </c>
      <c r="C14" s="40">
        <f>'Intake FT PGR UKEU'!C14+'Intake FT PGR Int'!C14</f>
        <v>0</v>
      </c>
      <c r="D14" s="40">
        <f>'Intake FT PGR UKEU'!D14+'Intake FT PGR Int'!D14</f>
        <v>0</v>
      </c>
      <c r="E14" s="50">
        <f t="shared" si="0"/>
        <v>10</v>
      </c>
      <c r="F14" s="43"/>
      <c r="G14" s="45">
        <f>'Intake FT PGR UKEU'!G14+'Intake FT PGR Int'!G14</f>
        <v>7</v>
      </c>
    </row>
    <row r="15" spans="1:7" ht="12.75">
      <c r="A15" s="39" t="s">
        <v>123</v>
      </c>
      <c r="B15" s="40">
        <f>'Intake FT PGR UKEU'!B15+'Intake FT PGR Int'!B15</f>
        <v>7</v>
      </c>
      <c r="C15" s="40">
        <f>'Intake FT PGR UKEU'!C15+'Intake FT PGR Int'!C15</f>
        <v>1</v>
      </c>
      <c r="D15" s="40">
        <f>'Intake FT PGR UKEU'!D15+'Intake FT PGR Int'!D15</f>
        <v>0</v>
      </c>
      <c r="E15" s="50">
        <f t="shared" si="0"/>
        <v>8</v>
      </c>
      <c r="F15" s="43"/>
      <c r="G15" s="45">
        <f>'Intake FT PGR UKEU'!G15+'Intake FT PGR Int'!G15</f>
        <v>8</v>
      </c>
    </row>
    <row r="16" spans="1:7" ht="12.75">
      <c r="A16" s="39" t="s">
        <v>124</v>
      </c>
      <c r="B16" s="40">
        <f>'Intake FT PGR UKEU'!B16+'Intake FT PGR Int'!B16</f>
        <v>7</v>
      </c>
      <c r="C16" s="40">
        <f>'Intake FT PGR UKEU'!C16+'Intake FT PGR Int'!C16</f>
        <v>1</v>
      </c>
      <c r="D16" s="40">
        <f>'Intake FT PGR UKEU'!D16+'Intake FT PGR Int'!D16</f>
        <v>3</v>
      </c>
      <c r="E16" s="50">
        <f t="shared" si="0"/>
        <v>11</v>
      </c>
      <c r="F16" s="43"/>
      <c r="G16" s="45">
        <f>'Intake FT PGR UKEU'!G16+'Intake FT PGR Int'!G16</f>
        <v>7</v>
      </c>
    </row>
    <row r="17" spans="1:7" ht="12.75">
      <c r="A17" s="39" t="s">
        <v>125</v>
      </c>
      <c r="B17" s="40">
        <f>'Intake FT PGR UKEU'!B17+'Intake FT PGR Int'!B17</f>
        <v>6</v>
      </c>
      <c r="C17" s="40">
        <f>'Intake FT PGR UKEU'!C17+'Intake FT PGR Int'!C17</f>
        <v>0</v>
      </c>
      <c r="D17" s="40">
        <f>'Intake FT PGR UKEU'!D17+'Intake FT PGR Int'!D17</f>
        <v>0</v>
      </c>
      <c r="E17" s="50">
        <f t="shared" si="0"/>
        <v>6</v>
      </c>
      <c r="F17" s="43"/>
      <c r="G17" s="45">
        <f>'Intake FT PGR UKEU'!G17+'Intake FT PGR Int'!G17</f>
        <v>10</v>
      </c>
    </row>
    <row r="18" spans="1:7" ht="12.75">
      <c r="A18" s="39" t="s">
        <v>126</v>
      </c>
      <c r="B18" s="40">
        <f>'Intake FT PGR UKEU'!B18+'Intake FT PGR Int'!B18</f>
        <v>1</v>
      </c>
      <c r="C18" s="40">
        <f>'Intake FT PGR UKEU'!C18+'Intake FT PGR Int'!C18</f>
        <v>0</v>
      </c>
      <c r="D18" s="40">
        <f>'Intake FT PGR UKEU'!D18+'Intake FT PGR Int'!D18</f>
        <v>1</v>
      </c>
      <c r="E18" s="50">
        <f t="shared" si="0"/>
        <v>2</v>
      </c>
      <c r="F18" s="43"/>
      <c r="G18" s="45">
        <f>'Intake FT PGR UKEU'!G18+'Intake FT PGR Int'!G18</f>
        <v>6</v>
      </c>
    </row>
    <row r="19" spans="1:7" ht="12.75">
      <c r="A19" s="39" t="s">
        <v>161</v>
      </c>
      <c r="B19" s="40">
        <f>'Intake FT PGR UKEU'!B19+'Intake FT PGR Int'!B19</f>
        <v>0</v>
      </c>
      <c r="C19" s="40">
        <f>'Intake FT PGR UKEU'!C19+'Intake FT PGR Int'!C19</f>
        <v>0</v>
      </c>
      <c r="D19" s="40">
        <f>'Intake FT PGR UKEU'!D19+'Intake FT PGR Int'!D19</f>
        <v>1</v>
      </c>
      <c r="E19" s="50">
        <f t="shared" si="0"/>
        <v>1</v>
      </c>
      <c r="F19" s="43"/>
      <c r="G19" s="45">
        <f>'Intake FT PGR UKEU'!G19+'Intake FT PGR Int'!G19</f>
        <v>0</v>
      </c>
    </row>
    <row r="20" spans="1:7" s="28" customFormat="1" ht="12.75">
      <c r="A20" s="47" t="s">
        <v>127</v>
      </c>
      <c r="B20" s="48">
        <f>SUM(B12:B18)</f>
        <v>41</v>
      </c>
      <c r="C20" s="48">
        <f>SUM(C12:C18)</f>
        <v>2</v>
      </c>
      <c r="D20" s="48">
        <f>SUM(D12:D18)</f>
        <v>9</v>
      </c>
      <c r="E20" s="50">
        <f>SUM(E12:E18)</f>
        <v>52</v>
      </c>
      <c r="F20" s="51"/>
      <c r="G20" s="52">
        <f>SUM(G12:G18)</f>
        <v>67</v>
      </c>
    </row>
    <row r="21" spans="1:7" ht="8.25" customHeight="1">
      <c r="A21" s="39"/>
      <c r="B21" s="40"/>
      <c r="C21" s="40"/>
      <c r="D21" s="40"/>
      <c r="E21" s="50"/>
      <c r="F21" s="43"/>
      <c r="G21" s="45"/>
    </row>
    <row r="22" spans="1:7" ht="12.75">
      <c r="A22" s="39" t="s">
        <v>128</v>
      </c>
      <c r="B22" s="40">
        <f>'Intake FT PGR UKEU'!B22+'Intake FT PGR Int'!B22</f>
        <v>3</v>
      </c>
      <c r="C22" s="40">
        <f>'Intake FT PGR UKEU'!C22+'Intake FT PGR Int'!C22</f>
        <v>0</v>
      </c>
      <c r="D22" s="40">
        <f>'Intake FT PGR UKEU'!D22+'Intake FT PGR Int'!D22</f>
        <v>2</v>
      </c>
      <c r="E22" s="50">
        <f aca="true" t="shared" si="1" ref="E22:E30">SUM(B22:D22)</f>
        <v>5</v>
      </c>
      <c r="F22" s="43"/>
      <c r="G22" s="45">
        <f>'Intake FT PGR UKEU'!G22+'Intake FT PGR Int'!G22</f>
        <v>5</v>
      </c>
    </row>
    <row r="23" spans="1:7" ht="12.75">
      <c r="A23" s="39" t="s">
        <v>129</v>
      </c>
      <c r="B23" s="40">
        <f>'Intake FT PGR UKEU'!B23+'Intake FT PGR Int'!B23</f>
        <v>3</v>
      </c>
      <c r="C23" s="40">
        <f>'Intake FT PGR UKEU'!C23+'Intake FT PGR Int'!C23</f>
        <v>0</v>
      </c>
      <c r="D23" s="40">
        <f>'Intake FT PGR UKEU'!D23+'Intake FT PGR Int'!D23</f>
        <v>1</v>
      </c>
      <c r="E23" s="50">
        <f t="shared" si="1"/>
        <v>4</v>
      </c>
      <c r="F23" s="43"/>
      <c r="G23" s="45">
        <f>'Intake FT PGR UKEU'!G23+'Intake FT PGR Int'!G23</f>
        <v>4</v>
      </c>
    </row>
    <row r="24" spans="1:7" ht="12.75">
      <c r="A24" s="39" t="s">
        <v>130</v>
      </c>
      <c r="B24" s="40">
        <f>'Intake FT PGR UKEU'!B24+'Intake FT PGR Int'!B24</f>
        <v>4</v>
      </c>
      <c r="C24" s="40">
        <f>'Intake FT PGR UKEU'!C24+'Intake FT PGR Int'!C24</f>
        <v>0</v>
      </c>
      <c r="D24" s="40">
        <f>'Intake FT PGR UKEU'!D24+'Intake FT PGR Int'!D24</f>
        <v>0</v>
      </c>
      <c r="E24" s="50">
        <f t="shared" si="1"/>
        <v>4</v>
      </c>
      <c r="F24" s="43"/>
      <c r="G24" s="45">
        <f>'Intake FT PGR UKEU'!G24+'Intake FT PGR Int'!G24</f>
        <v>1</v>
      </c>
    </row>
    <row r="25" spans="1:7" ht="12.75">
      <c r="A25" s="39" t="s">
        <v>131</v>
      </c>
      <c r="B25" s="40">
        <f>'Intake FT PGR UKEU'!B25+'Intake FT PGR Int'!B25</f>
        <v>3</v>
      </c>
      <c r="C25" s="40">
        <f>'Intake FT PGR UKEU'!C25+'Intake FT PGR Int'!C25</f>
        <v>1</v>
      </c>
      <c r="D25" s="40">
        <f>'Intake FT PGR UKEU'!D25+'Intake FT PGR Int'!D25</f>
        <v>0</v>
      </c>
      <c r="E25" s="50">
        <f t="shared" si="1"/>
        <v>4</v>
      </c>
      <c r="F25" s="43"/>
      <c r="G25" s="45">
        <f>'Intake FT PGR UKEU'!G25+'Intake FT PGR Int'!G25</f>
        <v>3</v>
      </c>
    </row>
    <row r="26" spans="1:7" ht="12.75">
      <c r="A26" s="39" t="s">
        <v>132</v>
      </c>
      <c r="B26" s="40">
        <f>'Intake FT PGR UKEU'!B26+'Intake FT PGR Int'!B26</f>
        <v>5</v>
      </c>
      <c r="C26" s="40">
        <f>'Intake FT PGR UKEU'!C26+'Intake FT PGR Int'!C26</f>
        <v>0</v>
      </c>
      <c r="D26" s="40">
        <f>'Intake FT PGR UKEU'!D26+'Intake FT PGR Int'!D26</f>
        <v>2</v>
      </c>
      <c r="E26" s="50">
        <f t="shared" si="1"/>
        <v>7</v>
      </c>
      <c r="F26" s="43"/>
      <c r="G26" s="45">
        <f>'Intake FT PGR UKEU'!G26+'Intake FT PGR Int'!G26</f>
        <v>6</v>
      </c>
    </row>
    <row r="27" spans="1:7" ht="12.75">
      <c r="A27" s="39" t="s">
        <v>133</v>
      </c>
      <c r="B27" s="40">
        <f>'Intake FT PGR UKEU'!B27+'Intake FT PGR Int'!B27</f>
        <v>1</v>
      </c>
      <c r="C27" s="40">
        <f>'Intake FT PGR UKEU'!C27+'Intake FT PGR Int'!C27</f>
        <v>0</v>
      </c>
      <c r="D27" s="40">
        <f>'Intake FT PGR UKEU'!D27+'Intake FT PGR Int'!D27</f>
        <v>0</v>
      </c>
      <c r="E27" s="50">
        <f t="shared" si="1"/>
        <v>1</v>
      </c>
      <c r="F27" s="43"/>
      <c r="G27" s="45">
        <f>'Intake FT PGR UKEU'!G27+'Intake FT PGR Int'!G27</f>
        <v>5</v>
      </c>
    </row>
    <row r="28" spans="1:7" ht="12.75">
      <c r="A28" s="39" t="s">
        <v>134</v>
      </c>
      <c r="B28" s="40">
        <f>'Intake FT PGR UKEU'!B28+'Intake FT PGR Int'!B28</f>
        <v>1</v>
      </c>
      <c r="C28" s="40">
        <f>'Intake FT PGR UKEU'!C28+'Intake FT PGR Int'!C28</f>
        <v>0</v>
      </c>
      <c r="D28" s="40">
        <f>'Intake FT PGR UKEU'!D28+'Intake FT PGR Int'!D28</f>
        <v>0</v>
      </c>
      <c r="E28" s="50">
        <f t="shared" si="1"/>
        <v>1</v>
      </c>
      <c r="F28" s="43"/>
      <c r="G28" s="45">
        <f>'Intake FT PGR UKEU'!G28+'Intake FT PGR Int'!G28</f>
        <v>5</v>
      </c>
    </row>
    <row r="29" spans="1:7" ht="12.75">
      <c r="A29" s="39" t="s">
        <v>135</v>
      </c>
      <c r="B29" s="40">
        <f>'Intake FT PGR UKEU'!B29+'Intake FT PGR Int'!B29</f>
        <v>12</v>
      </c>
      <c r="C29" s="40">
        <f>'Intake FT PGR UKEU'!C29+'Intake FT PGR Int'!C29</f>
        <v>2</v>
      </c>
      <c r="D29" s="40">
        <f>'Intake FT PGR UKEU'!D29+'Intake FT PGR Int'!D29</f>
        <v>0</v>
      </c>
      <c r="E29" s="50">
        <f t="shared" si="1"/>
        <v>14</v>
      </c>
      <c r="F29" s="43"/>
      <c r="G29" s="45">
        <f>'Intake FT PGR UKEU'!G29+'Intake FT PGR Int'!G29</f>
        <v>14</v>
      </c>
    </row>
    <row r="30" spans="1:7" ht="12.75">
      <c r="A30" s="39" t="s">
        <v>136</v>
      </c>
      <c r="B30" s="40">
        <f>'Intake FT PGR UKEU'!B30+'Intake FT PGR Int'!B30</f>
        <v>8</v>
      </c>
      <c r="C30" s="40">
        <f>'Intake FT PGR UKEU'!C30+'Intake FT PGR Int'!C30</f>
        <v>0</v>
      </c>
      <c r="D30" s="40">
        <f>'Intake FT PGR UKEU'!D30+'Intake FT PGR Int'!D30</f>
        <v>2</v>
      </c>
      <c r="E30" s="50">
        <f t="shared" si="1"/>
        <v>10</v>
      </c>
      <c r="F30" s="43"/>
      <c r="G30" s="45">
        <f>'Intake FT PGR UKEU'!G30+'Intake FT PGR Int'!G30</f>
        <v>11</v>
      </c>
    </row>
    <row r="31" spans="1:7" s="28" customFormat="1" ht="12.75">
      <c r="A31" s="47" t="s">
        <v>137</v>
      </c>
      <c r="B31" s="48">
        <f>SUM(B22:B30)</f>
        <v>40</v>
      </c>
      <c r="C31" s="48">
        <f>SUM(C22:C30)</f>
        <v>3</v>
      </c>
      <c r="D31" s="48">
        <f>SUM(D22:D30)</f>
        <v>7</v>
      </c>
      <c r="E31" s="50">
        <f>SUM(E22:E30)</f>
        <v>50</v>
      </c>
      <c r="F31" s="51"/>
      <c r="G31" s="52">
        <f>SUM(G22:G30)</f>
        <v>54</v>
      </c>
    </row>
    <row r="32" spans="2:7" s="54" customFormat="1" ht="12.75">
      <c r="B32" s="51"/>
      <c r="C32" s="51"/>
      <c r="D32" s="51"/>
      <c r="E32" s="51"/>
      <c r="F32" s="51"/>
      <c r="G32" s="55"/>
    </row>
    <row r="33" spans="1:7" s="28" customFormat="1" ht="12.75">
      <c r="A33" s="47" t="s">
        <v>138</v>
      </c>
      <c r="B33" s="48">
        <f>B31+B20+B10</f>
        <v>128</v>
      </c>
      <c r="C33" s="48">
        <f>C31+C20+C10</f>
        <v>12</v>
      </c>
      <c r="D33" s="48">
        <f>D31+D20+D10</f>
        <v>33</v>
      </c>
      <c r="E33" s="50">
        <f>E31+E20+E10</f>
        <v>173</v>
      </c>
      <c r="F33" s="51"/>
      <c r="G33" s="52">
        <f>G31+G20+G10</f>
        <v>211</v>
      </c>
    </row>
    <row r="36" ht="12.75">
      <c r="A36" s="57" t="s">
        <v>223</v>
      </c>
    </row>
    <row r="37" ht="12.75">
      <c r="A37" s="26" t="s">
        <v>224</v>
      </c>
    </row>
    <row r="38" ht="12.75">
      <c r="A38" s="57" t="s">
        <v>163</v>
      </c>
    </row>
    <row r="39" ht="12.75">
      <c r="A39" s="57" t="s">
        <v>139</v>
      </c>
    </row>
    <row r="40" spans="1:6" ht="12.75">
      <c r="A40" s="26" t="s">
        <v>143</v>
      </c>
      <c r="E40" s="54"/>
      <c r="F40" s="28"/>
    </row>
    <row r="41" ht="12.75">
      <c r="A41" s="26" t="s">
        <v>164</v>
      </c>
    </row>
  </sheetData>
  <hyperlinks>
    <hyperlink ref="A1" location="Contents!A39" display="21 - Full-Time Total Research Students Intake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6" r:id="rId1"/>
  <headerFooter alignWithMargins="0">
    <oddFooter>&amp;L&amp;"Arial,Regular"&amp;10&amp;F&amp;A&amp;C&amp;"Arial,Regular"&amp;10Early Student Numbers 2005/06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workbookViewId="0" topLeftCell="A1">
      <selection activeCell="A2" sqref="A2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4" width="11.125" style="26" customWidth="1"/>
    <col min="5" max="5" width="9.00390625" style="28" customWidth="1"/>
    <col min="6" max="6" width="2.875" style="27" customWidth="1"/>
    <col min="7" max="7" width="9.00390625" style="26" customWidth="1"/>
    <col min="8" max="8" width="2.625" style="26" customWidth="1"/>
    <col min="9" max="16384" width="9.00390625" style="26" customWidth="1"/>
  </cols>
  <sheetData>
    <row r="1" spans="1:7" ht="15">
      <c r="A1" s="25" t="s">
        <v>237</v>
      </c>
      <c r="E1" s="68" t="s">
        <v>168</v>
      </c>
      <c r="F1" s="69"/>
      <c r="G1" s="67"/>
    </row>
    <row r="2" ht="12.75">
      <c r="E2" s="67" t="s">
        <v>221</v>
      </c>
    </row>
    <row r="4" spans="1:7" ht="38.25">
      <c r="A4" s="30" t="s">
        <v>105</v>
      </c>
      <c r="B4" s="31" t="s">
        <v>106</v>
      </c>
      <c r="C4" s="32" t="s">
        <v>107</v>
      </c>
      <c r="D4" s="32" t="s">
        <v>157</v>
      </c>
      <c r="E4" s="65" t="s">
        <v>167</v>
      </c>
      <c r="F4" s="35"/>
      <c r="G4" s="37" t="s">
        <v>222</v>
      </c>
    </row>
    <row r="5" spans="1:7" ht="12.75">
      <c r="A5" s="39" t="s">
        <v>113</v>
      </c>
      <c r="B5" s="40">
        <v>0</v>
      </c>
      <c r="C5" s="40">
        <v>0</v>
      </c>
      <c r="D5" s="40">
        <v>0</v>
      </c>
      <c r="E5" s="50">
        <f>SUM(B5:D5)</f>
        <v>0</v>
      </c>
      <c r="F5" s="43"/>
      <c r="G5" s="45">
        <v>0</v>
      </c>
    </row>
    <row r="6" spans="1:7" ht="12.75">
      <c r="A6" s="39" t="s">
        <v>114</v>
      </c>
      <c r="B6" s="40">
        <v>0</v>
      </c>
      <c r="C6" s="40">
        <v>0</v>
      </c>
      <c r="D6" s="40">
        <v>0</v>
      </c>
      <c r="E6" s="50">
        <f>SUM(B6:D6)</f>
        <v>0</v>
      </c>
      <c r="F6" s="43"/>
      <c r="G6" s="45">
        <v>0</v>
      </c>
    </row>
    <row r="7" spans="1:7" ht="12.75">
      <c r="A7" s="39" t="s">
        <v>115</v>
      </c>
      <c r="B7" s="40">
        <v>0</v>
      </c>
      <c r="C7" s="40">
        <v>1</v>
      </c>
      <c r="D7" s="40">
        <v>0</v>
      </c>
      <c r="E7" s="50">
        <f>SUM(B7:D7)</f>
        <v>1</v>
      </c>
      <c r="F7" s="43"/>
      <c r="G7" s="45">
        <v>2</v>
      </c>
    </row>
    <row r="8" spans="1:7" ht="12.75">
      <c r="A8" s="39" t="s">
        <v>116</v>
      </c>
      <c r="B8" s="40">
        <v>0</v>
      </c>
      <c r="C8" s="40">
        <v>0</v>
      </c>
      <c r="D8" s="40">
        <v>0</v>
      </c>
      <c r="E8" s="50">
        <f>SUM(B8:D8)</f>
        <v>0</v>
      </c>
      <c r="F8" s="43"/>
      <c r="G8" s="45">
        <v>0</v>
      </c>
    </row>
    <row r="9" spans="1:7" ht="12.75">
      <c r="A9" s="39" t="s">
        <v>118</v>
      </c>
      <c r="B9" s="40">
        <v>0</v>
      </c>
      <c r="C9" s="40">
        <v>0</v>
      </c>
      <c r="D9" s="40">
        <v>1</v>
      </c>
      <c r="E9" s="50">
        <f>SUM(B9:D9)</f>
        <v>1</v>
      </c>
      <c r="F9" s="43"/>
      <c r="G9" s="45">
        <v>0</v>
      </c>
    </row>
    <row r="10" spans="1:7" s="28" customFormat="1" ht="12.75">
      <c r="A10" s="47" t="s">
        <v>119</v>
      </c>
      <c r="B10" s="48">
        <f>SUM(B5:B9)</f>
        <v>0</v>
      </c>
      <c r="C10" s="48">
        <f>SUM(C5:C9)</f>
        <v>1</v>
      </c>
      <c r="D10" s="48">
        <f>SUM(D5:D9)</f>
        <v>1</v>
      </c>
      <c r="E10" s="50">
        <f>SUM(E5:E9)</f>
        <v>2</v>
      </c>
      <c r="F10" s="51"/>
      <c r="G10" s="52">
        <f>SUM(G5:G9)</f>
        <v>2</v>
      </c>
    </row>
    <row r="11" spans="1:7" ht="8.25" customHeight="1">
      <c r="A11" s="39"/>
      <c r="B11" s="40"/>
      <c r="C11" s="40"/>
      <c r="D11" s="40"/>
      <c r="E11" s="50"/>
      <c r="F11" s="43"/>
      <c r="G11" s="45"/>
    </row>
    <row r="12" spans="1:7" ht="12.75">
      <c r="A12" s="39" t="s">
        <v>120</v>
      </c>
      <c r="B12" s="40">
        <v>1</v>
      </c>
      <c r="C12" s="40">
        <v>0</v>
      </c>
      <c r="D12" s="40">
        <v>0</v>
      </c>
      <c r="E12" s="50">
        <f aca="true" t="shared" si="0" ref="E12:E19">SUM(B12:D12)</f>
        <v>1</v>
      </c>
      <c r="F12" s="43"/>
      <c r="G12" s="45">
        <v>1</v>
      </c>
    </row>
    <row r="13" spans="1:7" ht="12.75">
      <c r="A13" s="39" t="s">
        <v>121</v>
      </c>
      <c r="B13" s="40">
        <v>0</v>
      </c>
      <c r="C13" s="40">
        <v>0</v>
      </c>
      <c r="D13" s="40">
        <v>0</v>
      </c>
      <c r="E13" s="50">
        <f t="shared" si="0"/>
        <v>0</v>
      </c>
      <c r="F13" s="43"/>
      <c r="G13" s="45">
        <v>0</v>
      </c>
    </row>
    <row r="14" spans="1:7" ht="12.75">
      <c r="A14" s="39" t="s">
        <v>122</v>
      </c>
      <c r="B14" s="40">
        <v>0</v>
      </c>
      <c r="C14" s="40">
        <v>0</v>
      </c>
      <c r="D14" s="40">
        <v>1</v>
      </c>
      <c r="E14" s="50">
        <f t="shared" si="0"/>
        <v>1</v>
      </c>
      <c r="F14" s="43"/>
      <c r="G14" s="45">
        <v>0</v>
      </c>
    </row>
    <row r="15" spans="1:7" ht="12.75">
      <c r="A15" s="39" t="s">
        <v>123</v>
      </c>
      <c r="B15" s="40">
        <v>0</v>
      </c>
      <c r="C15" s="40">
        <v>0</v>
      </c>
      <c r="D15" s="40">
        <v>0</v>
      </c>
      <c r="E15" s="50">
        <f t="shared" si="0"/>
        <v>0</v>
      </c>
      <c r="F15" s="43"/>
      <c r="G15" s="45">
        <v>0</v>
      </c>
    </row>
    <row r="16" spans="1:7" ht="12.75">
      <c r="A16" s="39" t="s">
        <v>124</v>
      </c>
      <c r="B16" s="40">
        <v>0</v>
      </c>
      <c r="C16" s="40">
        <v>0</v>
      </c>
      <c r="D16" s="40">
        <v>0</v>
      </c>
      <c r="E16" s="50">
        <f t="shared" si="0"/>
        <v>0</v>
      </c>
      <c r="F16" s="43"/>
      <c r="G16" s="45">
        <v>0</v>
      </c>
    </row>
    <row r="17" spans="1:7" ht="12.75">
      <c r="A17" s="39" t="s">
        <v>125</v>
      </c>
      <c r="B17" s="40">
        <v>0</v>
      </c>
      <c r="C17" s="40">
        <v>0</v>
      </c>
      <c r="D17" s="40">
        <v>0</v>
      </c>
      <c r="E17" s="50">
        <f t="shared" si="0"/>
        <v>0</v>
      </c>
      <c r="F17" s="43"/>
      <c r="G17" s="45">
        <v>0</v>
      </c>
    </row>
    <row r="18" spans="1:7" ht="12.75">
      <c r="A18" s="39" t="s">
        <v>126</v>
      </c>
      <c r="B18" s="40">
        <v>0</v>
      </c>
      <c r="C18" s="40">
        <v>0</v>
      </c>
      <c r="D18" s="40">
        <v>0</v>
      </c>
      <c r="E18" s="50">
        <f t="shared" si="0"/>
        <v>0</v>
      </c>
      <c r="F18" s="43"/>
      <c r="G18" s="45">
        <v>0</v>
      </c>
    </row>
    <row r="19" spans="1:7" ht="12.75">
      <c r="A19" s="39" t="s">
        <v>161</v>
      </c>
      <c r="B19" s="40">
        <v>0</v>
      </c>
      <c r="C19" s="40"/>
      <c r="D19" s="40">
        <v>1</v>
      </c>
      <c r="E19" s="50">
        <f t="shared" si="0"/>
        <v>1</v>
      </c>
      <c r="F19" s="43"/>
      <c r="G19" s="45">
        <v>0</v>
      </c>
    </row>
    <row r="20" spans="1:7" s="28" customFormat="1" ht="12.75">
      <c r="A20" s="47" t="s">
        <v>127</v>
      </c>
      <c r="B20" s="48">
        <f>SUM(B12:B19)</f>
        <v>1</v>
      </c>
      <c r="C20" s="48">
        <f>SUM(C12:C19)</f>
        <v>0</v>
      </c>
      <c r="D20" s="48">
        <f>SUM(D12:D19)</f>
        <v>2</v>
      </c>
      <c r="E20" s="50">
        <f>SUM(E12:E19)</f>
        <v>3</v>
      </c>
      <c r="F20" s="51"/>
      <c r="G20" s="52">
        <f>SUM(G12:G19)</f>
        <v>1</v>
      </c>
    </row>
    <row r="21" spans="1:7" ht="8.25" customHeight="1">
      <c r="A21" s="39"/>
      <c r="B21" s="40"/>
      <c r="C21" s="40"/>
      <c r="D21" s="40"/>
      <c r="E21" s="50"/>
      <c r="F21" s="43"/>
      <c r="G21" s="45"/>
    </row>
    <row r="22" spans="1:7" ht="12.75">
      <c r="A22" s="39" t="s">
        <v>128</v>
      </c>
      <c r="B22" s="40">
        <v>0</v>
      </c>
      <c r="C22" s="40">
        <v>0</v>
      </c>
      <c r="D22" s="40">
        <v>1</v>
      </c>
      <c r="E22" s="50">
        <f aca="true" t="shared" si="1" ref="E22:E30">SUM(B22:D22)</f>
        <v>1</v>
      </c>
      <c r="F22" s="43"/>
      <c r="G22" s="45">
        <v>2</v>
      </c>
    </row>
    <row r="23" spans="1:7" ht="12.75">
      <c r="A23" s="39" t="s">
        <v>129</v>
      </c>
      <c r="B23" s="40">
        <v>0</v>
      </c>
      <c r="C23" s="40">
        <v>1</v>
      </c>
      <c r="D23" s="40">
        <v>0</v>
      </c>
      <c r="E23" s="50">
        <f t="shared" si="1"/>
        <v>1</v>
      </c>
      <c r="F23" s="43"/>
      <c r="G23" s="45">
        <v>1</v>
      </c>
    </row>
    <row r="24" spans="1:7" ht="12.75">
      <c r="A24" s="39" t="s">
        <v>130</v>
      </c>
      <c r="B24" s="40">
        <v>0</v>
      </c>
      <c r="C24" s="40">
        <v>0</v>
      </c>
      <c r="D24" s="40">
        <v>0</v>
      </c>
      <c r="E24" s="50">
        <f t="shared" si="1"/>
        <v>0</v>
      </c>
      <c r="F24" s="43"/>
      <c r="G24" s="45">
        <v>1</v>
      </c>
    </row>
    <row r="25" spans="1:7" ht="12.75">
      <c r="A25" s="39" t="s">
        <v>131</v>
      </c>
      <c r="B25" s="40">
        <v>0</v>
      </c>
      <c r="C25" s="40">
        <v>0</v>
      </c>
      <c r="D25" s="40">
        <v>0</v>
      </c>
      <c r="E25" s="50">
        <f t="shared" si="1"/>
        <v>0</v>
      </c>
      <c r="F25" s="43"/>
      <c r="G25" s="45">
        <v>2</v>
      </c>
    </row>
    <row r="26" spans="1:7" ht="12.75">
      <c r="A26" s="39" t="s">
        <v>132</v>
      </c>
      <c r="B26" s="40">
        <v>0</v>
      </c>
      <c r="C26" s="40">
        <v>0</v>
      </c>
      <c r="D26" s="40">
        <v>0</v>
      </c>
      <c r="E26" s="50">
        <f t="shared" si="1"/>
        <v>0</v>
      </c>
      <c r="F26" s="43"/>
      <c r="G26" s="45">
        <v>0</v>
      </c>
    </row>
    <row r="27" spans="1:7" ht="12.75">
      <c r="A27" s="39" t="s">
        <v>133</v>
      </c>
      <c r="B27" s="40">
        <v>2</v>
      </c>
      <c r="C27" s="40">
        <v>1</v>
      </c>
      <c r="D27" s="40">
        <v>1</v>
      </c>
      <c r="E27" s="50">
        <f t="shared" si="1"/>
        <v>4</v>
      </c>
      <c r="F27" s="43"/>
      <c r="G27" s="45">
        <v>0</v>
      </c>
    </row>
    <row r="28" spans="1:7" ht="12.75">
      <c r="A28" s="39" t="s">
        <v>134</v>
      </c>
      <c r="B28" s="40">
        <v>0</v>
      </c>
      <c r="C28" s="40">
        <v>0</v>
      </c>
      <c r="D28" s="40">
        <v>0</v>
      </c>
      <c r="E28" s="50">
        <f t="shared" si="1"/>
        <v>0</v>
      </c>
      <c r="F28" s="43"/>
      <c r="G28" s="45">
        <v>0</v>
      </c>
    </row>
    <row r="29" spans="1:7" ht="12.75">
      <c r="A29" s="39" t="s">
        <v>135</v>
      </c>
      <c r="B29" s="40">
        <v>0</v>
      </c>
      <c r="C29" s="40">
        <v>0</v>
      </c>
      <c r="D29" s="40">
        <v>0</v>
      </c>
      <c r="E29" s="50">
        <f t="shared" si="1"/>
        <v>0</v>
      </c>
      <c r="F29" s="43"/>
      <c r="G29" s="45">
        <v>1</v>
      </c>
    </row>
    <row r="30" spans="1:7" ht="12.75">
      <c r="A30" s="39" t="s">
        <v>136</v>
      </c>
      <c r="B30" s="40">
        <v>0</v>
      </c>
      <c r="C30" s="40">
        <v>0</v>
      </c>
      <c r="D30" s="40">
        <v>0</v>
      </c>
      <c r="E30" s="50">
        <f t="shared" si="1"/>
        <v>0</v>
      </c>
      <c r="F30" s="43"/>
      <c r="G30" s="45">
        <v>1</v>
      </c>
    </row>
    <row r="31" spans="1:7" s="28" customFormat="1" ht="12.75">
      <c r="A31" s="47" t="s">
        <v>137</v>
      </c>
      <c r="B31" s="48">
        <f>SUM(B22:B30)</f>
        <v>2</v>
      </c>
      <c r="C31" s="48">
        <f>SUM(C22:C30)</f>
        <v>2</v>
      </c>
      <c r="D31" s="48">
        <f>SUM(D22:D30)</f>
        <v>2</v>
      </c>
      <c r="E31" s="50">
        <f>SUM(E22:E30)</f>
        <v>6</v>
      </c>
      <c r="F31" s="51"/>
      <c r="G31" s="52">
        <f>SUM(G22:G30)</f>
        <v>8</v>
      </c>
    </row>
    <row r="32" spans="2:7" s="54" customFormat="1" ht="12.75">
      <c r="B32" s="51"/>
      <c r="C32" s="51"/>
      <c r="D32" s="51"/>
      <c r="E32" s="51"/>
      <c r="F32" s="51"/>
      <c r="G32" s="55"/>
    </row>
    <row r="33" spans="1:7" s="28" customFormat="1" ht="12.75">
      <c r="A33" s="47" t="s">
        <v>138</v>
      </c>
      <c r="B33" s="48">
        <f>B31+B20+B10</f>
        <v>3</v>
      </c>
      <c r="C33" s="48">
        <f>C31+C20+C10</f>
        <v>3</v>
      </c>
      <c r="D33" s="48">
        <f>D31+D20+D10</f>
        <v>5</v>
      </c>
      <c r="E33" s="50">
        <f>E31+E20+E10</f>
        <v>11</v>
      </c>
      <c r="F33" s="51"/>
      <c r="G33" s="52">
        <f>G31+G20+G10</f>
        <v>11</v>
      </c>
    </row>
    <row r="36" ht="12.75">
      <c r="A36" s="57" t="s">
        <v>223</v>
      </c>
    </row>
    <row r="37" ht="12.75">
      <c r="A37" s="26" t="s">
        <v>224</v>
      </c>
    </row>
    <row r="38" spans="1:5" ht="12.75">
      <c r="A38" s="57" t="s">
        <v>163</v>
      </c>
      <c r="E38" s="66"/>
    </row>
    <row r="39" ht="12.75">
      <c r="A39" s="57" t="s">
        <v>169</v>
      </c>
    </row>
    <row r="40" ht="12.75">
      <c r="A40" s="57" t="s">
        <v>139</v>
      </c>
    </row>
    <row r="41" ht="12.75">
      <c r="A41" s="26" t="s">
        <v>143</v>
      </c>
    </row>
    <row r="42" ht="12.75">
      <c r="A42" s="26" t="s">
        <v>164</v>
      </c>
    </row>
    <row r="43" spans="5:6" ht="12.75">
      <c r="E43" s="54"/>
      <c r="F43" s="28"/>
    </row>
  </sheetData>
  <hyperlinks>
    <hyperlink ref="A1" location="Contents!A42" display="22 - Part-Time UK/EU Research Students Intake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4" r:id="rId1"/>
  <headerFooter alignWithMargins="0">
    <oddFooter>&amp;L&amp;"Arial,Regular"&amp;10&amp;F&amp;A&amp;C&amp;"Arial,Regular"&amp;10Early Student Numbers 2005/06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workbookViewId="0" topLeftCell="A1">
      <selection activeCell="A2" sqref="A2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4" width="11.125" style="26" customWidth="1"/>
    <col min="5" max="5" width="9.00390625" style="28" customWidth="1"/>
    <col min="6" max="6" width="2.875" style="27" customWidth="1"/>
    <col min="7" max="7" width="9.00390625" style="26" customWidth="1"/>
    <col min="8" max="8" width="2.625" style="26" customWidth="1"/>
    <col min="9" max="16384" width="9.00390625" style="26" customWidth="1"/>
  </cols>
  <sheetData>
    <row r="1" spans="1:8" ht="15">
      <c r="A1" s="25" t="s">
        <v>238</v>
      </c>
      <c r="E1" s="69" t="s">
        <v>168</v>
      </c>
      <c r="F1" s="69"/>
      <c r="G1" s="67"/>
      <c r="H1" s="67"/>
    </row>
    <row r="2" ht="12.75">
      <c r="E2" s="67" t="s">
        <v>221</v>
      </c>
    </row>
    <row r="4" spans="1:7" ht="38.25">
      <c r="A4" s="30" t="s">
        <v>105</v>
      </c>
      <c r="B4" s="31" t="s">
        <v>106</v>
      </c>
      <c r="C4" s="32" t="s">
        <v>107</v>
      </c>
      <c r="D4" s="32" t="s">
        <v>157</v>
      </c>
      <c r="E4" s="65" t="s">
        <v>167</v>
      </c>
      <c r="F4" s="35"/>
      <c r="G4" s="37" t="s">
        <v>222</v>
      </c>
    </row>
    <row r="5" spans="1:7" ht="12.75">
      <c r="A5" s="39" t="s">
        <v>113</v>
      </c>
      <c r="B5" s="40">
        <v>0</v>
      </c>
      <c r="C5" s="40">
        <v>0</v>
      </c>
      <c r="D5" s="40">
        <v>0</v>
      </c>
      <c r="E5" s="50">
        <f>SUM(B5:D5)</f>
        <v>0</v>
      </c>
      <c r="F5" s="43"/>
      <c r="G5" s="45">
        <v>0</v>
      </c>
    </row>
    <row r="6" spans="1:7" ht="12.75">
      <c r="A6" s="39" t="s">
        <v>114</v>
      </c>
      <c r="B6" s="40">
        <v>0</v>
      </c>
      <c r="C6" s="40">
        <v>0</v>
      </c>
      <c r="D6" s="40">
        <v>0</v>
      </c>
      <c r="E6" s="50">
        <f>SUM(B6:D6)</f>
        <v>0</v>
      </c>
      <c r="F6" s="43"/>
      <c r="G6" s="45">
        <v>1</v>
      </c>
    </row>
    <row r="7" spans="1:7" ht="12.75">
      <c r="A7" s="39" t="s">
        <v>115</v>
      </c>
      <c r="B7" s="40">
        <v>1</v>
      </c>
      <c r="C7" s="40">
        <v>0</v>
      </c>
      <c r="D7" s="40">
        <v>0</v>
      </c>
      <c r="E7" s="50">
        <f>SUM(B7:D7)</f>
        <v>1</v>
      </c>
      <c r="F7" s="43"/>
      <c r="G7" s="45">
        <v>1</v>
      </c>
    </row>
    <row r="8" spans="1:7" ht="12.75">
      <c r="A8" s="39" t="s">
        <v>116</v>
      </c>
      <c r="B8" s="40">
        <v>1</v>
      </c>
      <c r="C8" s="40">
        <v>0</v>
      </c>
      <c r="D8" s="40">
        <v>0</v>
      </c>
      <c r="E8" s="50">
        <f>SUM(B8:D8)</f>
        <v>1</v>
      </c>
      <c r="F8" s="43"/>
      <c r="G8" s="45">
        <v>0</v>
      </c>
    </row>
    <row r="9" spans="1:7" ht="12.75">
      <c r="A9" s="39" t="s">
        <v>118</v>
      </c>
      <c r="B9" s="40">
        <v>0</v>
      </c>
      <c r="C9" s="40">
        <v>0</v>
      </c>
      <c r="D9" s="40">
        <v>1</v>
      </c>
      <c r="E9" s="50">
        <f>SUM(B9:D9)</f>
        <v>1</v>
      </c>
      <c r="F9" s="43"/>
      <c r="G9" s="45">
        <v>0</v>
      </c>
    </row>
    <row r="10" spans="1:7" s="28" customFormat="1" ht="12.75">
      <c r="A10" s="47" t="s">
        <v>119</v>
      </c>
      <c r="B10" s="48">
        <f>SUM(B5:B9)</f>
        <v>2</v>
      </c>
      <c r="C10" s="48">
        <f>SUM(C5:C9)</f>
        <v>0</v>
      </c>
      <c r="D10" s="48">
        <f>SUM(D5:D9)</f>
        <v>1</v>
      </c>
      <c r="E10" s="50">
        <f>SUM(E5:E9)</f>
        <v>3</v>
      </c>
      <c r="F10" s="51"/>
      <c r="G10" s="52">
        <f>SUM(G5:G9)</f>
        <v>2</v>
      </c>
    </row>
    <row r="11" spans="1:7" ht="8.25" customHeight="1">
      <c r="A11" s="39"/>
      <c r="B11" s="40"/>
      <c r="C11" s="40"/>
      <c r="D11" s="40"/>
      <c r="E11" s="50"/>
      <c r="F11" s="43"/>
      <c r="G11" s="45"/>
    </row>
    <row r="12" spans="1:7" ht="12.75">
      <c r="A12" s="39" t="s">
        <v>120</v>
      </c>
      <c r="B12" s="40">
        <v>0</v>
      </c>
      <c r="C12" s="40">
        <v>0</v>
      </c>
      <c r="D12" s="40">
        <v>0</v>
      </c>
      <c r="E12" s="50">
        <f aca="true" t="shared" si="0" ref="E12:E19">SUM(B12:D12)</f>
        <v>0</v>
      </c>
      <c r="F12" s="43"/>
      <c r="G12" s="45">
        <v>0</v>
      </c>
    </row>
    <row r="13" spans="1:7" ht="12.75">
      <c r="A13" s="39" t="s">
        <v>121</v>
      </c>
      <c r="B13" s="40">
        <v>0</v>
      </c>
      <c r="C13" s="40">
        <v>0</v>
      </c>
      <c r="D13" s="40">
        <v>1</v>
      </c>
      <c r="E13" s="50">
        <f t="shared" si="0"/>
        <v>1</v>
      </c>
      <c r="F13" s="43"/>
      <c r="G13" s="45">
        <v>0</v>
      </c>
    </row>
    <row r="14" spans="1:7" ht="12.75">
      <c r="A14" s="39" t="s">
        <v>122</v>
      </c>
      <c r="B14" s="40">
        <v>0</v>
      </c>
      <c r="C14" s="40">
        <v>0</v>
      </c>
      <c r="D14" s="40">
        <v>0</v>
      </c>
      <c r="E14" s="50">
        <f t="shared" si="0"/>
        <v>0</v>
      </c>
      <c r="F14" s="43"/>
      <c r="G14" s="45">
        <v>0</v>
      </c>
    </row>
    <row r="15" spans="1:7" ht="12.75">
      <c r="A15" s="39" t="s">
        <v>123</v>
      </c>
      <c r="B15" s="40">
        <v>1</v>
      </c>
      <c r="C15" s="40">
        <v>0</v>
      </c>
      <c r="D15" s="40">
        <v>0</v>
      </c>
      <c r="E15" s="50">
        <f t="shared" si="0"/>
        <v>1</v>
      </c>
      <c r="F15" s="43"/>
      <c r="G15" s="45">
        <v>0</v>
      </c>
    </row>
    <row r="16" spans="1:7" ht="12.75">
      <c r="A16" s="39" t="s">
        <v>124</v>
      </c>
      <c r="B16" s="40">
        <v>0</v>
      </c>
      <c r="C16" s="40">
        <v>0</v>
      </c>
      <c r="D16" s="40">
        <v>0</v>
      </c>
      <c r="E16" s="50">
        <f t="shared" si="0"/>
        <v>0</v>
      </c>
      <c r="F16" s="43"/>
      <c r="G16" s="45">
        <v>0</v>
      </c>
    </row>
    <row r="17" spans="1:7" ht="12.75">
      <c r="A17" s="39" t="s">
        <v>125</v>
      </c>
      <c r="B17" s="40">
        <v>0</v>
      </c>
      <c r="C17" s="40">
        <v>0</v>
      </c>
      <c r="D17" s="40">
        <v>0</v>
      </c>
      <c r="E17" s="50">
        <f t="shared" si="0"/>
        <v>0</v>
      </c>
      <c r="F17" s="43"/>
      <c r="G17" s="45">
        <v>0</v>
      </c>
    </row>
    <row r="18" spans="1:7" ht="12.75">
      <c r="A18" s="39" t="s">
        <v>126</v>
      </c>
      <c r="B18" s="40">
        <v>0</v>
      </c>
      <c r="C18" s="40">
        <v>0</v>
      </c>
      <c r="D18" s="40">
        <v>0</v>
      </c>
      <c r="E18" s="50">
        <f t="shared" si="0"/>
        <v>0</v>
      </c>
      <c r="F18" s="43"/>
      <c r="G18" s="45">
        <v>0</v>
      </c>
    </row>
    <row r="19" spans="1:7" ht="12.75">
      <c r="A19" s="39" t="s">
        <v>161</v>
      </c>
      <c r="B19" s="40">
        <v>0</v>
      </c>
      <c r="C19" s="40">
        <v>0</v>
      </c>
      <c r="D19" s="40">
        <v>0</v>
      </c>
      <c r="E19" s="50">
        <f t="shared" si="0"/>
        <v>0</v>
      </c>
      <c r="F19" s="43"/>
      <c r="G19" s="45">
        <v>0</v>
      </c>
    </row>
    <row r="20" spans="1:7" s="28" customFormat="1" ht="12.75">
      <c r="A20" s="47" t="s">
        <v>127</v>
      </c>
      <c r="B20" s="48">
        <f>SUM(B12:B19)</f>
        <v>1</v>
      </c>
      <c r="C20" s="48">
        <f>SUM(C12:C19)</f>
        <v>0</v>
      </c>
      <c r="D20" s="48">
        <f>SUM(D12:D19)</f>
        <v>1</v>
      </c>
      <c r="E20" s="50">
        <f>SUM(E12:E19)</f>
        <v>2</v>
      </c>
      <c r="F20" s="51"/>
      <c r="G20" s="52">
        <f>SUM(G12:G19)</f>
        <v>0</v>
      </c>
    </row>
    <row r="21" spans="1:7" ht="8.25" customHeight="1">
      <c r="A21" s="39"/>
      <c r="B21" s="40"/>
      <c r="C21" s="40"/>
      <c r="D21" s="40"/>
      <c r="E21" s="50"/>
      <c r="F21" s="43"/>
      <c r="G21" s="45"/>
    </row>
    <row r="22" spans="1:7" ht="12.75">
      <c r="A22" s="39" t="s">
        <v>128</v>
      </c>
      <c r="B22" s="40">
        <v>0</v>
      </c>
      <c r="C22" s="40">
        <v>0</v>
      </c>
      <c r="D22" s="40">
        <v>0</v>
      </c>
      <c r="E22" s="50">
        <f aca="true" t="shared" si="1" ref="E22:E30">SUM(B22:D22)</f>
        <v>0</v>
      </c>
      <c r="F22" s="43"/>
      <c r="G22" s="45">
        <v>0</v>
      </c>
    </row>
    <row r="23" spans="1:7" ht="12.75">
      <c r="A23" s="39" t="s">
        <v>129</v>
      </c>
      <c r="B23" s="40">
        <v>0</v>
      </c>
      <c r="C23" s="40">
        <v>0</v>
      </c>
      <c r="D23" s="40">
        <v>0</v>
      </c>
      <c r="E23" s="50">
        <f t="shared" si="1"/>
        <v>0</v>
      </c>
      <c r="F23" s="43"/>
      <c r="G23" s="45">
        <v>0</v>
      </c>
    </row>
    <row r="24" spans="1:7" ht="12.75">
      <c r="A24" s="39" t="s">
        <v>130</v>
      </c>
      <c r="B24" s="40">
        <v>0</v>
      </c>
      <c r="C24" s="40">
        <v>0</v>
      </c>
      <c r="D24" s="40">
        <v>0</v>
      </c>
      <c r="E24" s="50">
        <f t="shared" si="1"/>
        <v>0</v>
      </c>
      <c r="F24" s="43"/>
      <c r="G24" s="45">
        <v>0</v>
      </c>
    </row>
    <row r="25" spans="1:7" ht="12.75">
      <c r="A25" s="39" t="s">
        <v>131</v>
      </c>
      <c r="B25" s="40">
        <v>0</v>
      </c>
      <c r="C25" s="40">
        <v>0</v>
      </c>
      <c r="D25" s="40">
        <v>0</v>
      </c>
      <c r="E25" s="50">
        <f t="shared" si="1"/>
        <v>0</v>
      </c>
      <c r="F25" s="43"/>
      <c r="G25" s="45">
        <v>0</v>
      </c>
    </row>
    <row r="26" spans="1:7" ht="12.75">
      <c r="A26" s="39" t="s">
        <v>132</v>
      </c>
      <c r="B26" s="40">
        <v>0</v>
      </c>
      <c r="C26" s="40">
        <v>0</v>
      </c>
      <c r="D26" s="40">
        <v>0</v>
      </c>
      <c r="E26" s="50">
        <f t="shared" si="1"/>
        <v>0</v>
      </c>
      <c r="F26" s="43"/>
      <c r="G26" s="45">
        <v>0</v>
      </c>
    </row>
    <row r="27" spans="1:7" ht="12.75">
      <c r="A27" s="39" t="s">
        <v>133</v>
      </c>
      <c r="B27" s="40">
        <v>0</v>
      </c>
      <c r="C27" s="40">
        <v>0</v>
      </c>
      <c r="D27" s="40">
        <v>0</v>
      </c>
      <c r="E27" s="50">
        <f t="shared" si="1"/>
        <v>0</v>
      </c>
      <c r="F27" s="43"/>
      <c r="G27" s="45">
        <v>0</v>
      </c>
    </row>
    <row r="28" spans="1:7" ht="12.75">
      <c r="A28" s="39" t="s">
        <v>134</v>
      </c>
      <c r="B28" s="40">
        <v>0</v>
      </c>
      <c r="C28" s="40">
        <v>0</v>
      </c>
      <c r="D28" s="40">
        <v>0</v>
      </c>
      <c r="E28" s="50">
        <f t="shared" si="1"/>
        <v>0</v>
      </c>
      <c r="F28" s="43"/>
      <c r="G28" s="45">
        <v>0</v>
      </c>
    </row>
    <row r="29" spans="1:7" ht="12.75">
      <c r="A29" s="39" t="s">
        <v>135</v>
      </c>
      <c r="B29" s="40">
        <v>0</v>
      </c>
      <c r="C29" s="40">
        <v>0</v>
      </c>
      <c r="D29" s="40">
        <v>0</v>
      </c>
      <c r="E29" s="50">
        <f t="shared" si="1"/>
        <v>0</v>
      </c>
      <c r="F29" s="43"/>
      <c r="G29" s="45">
        <v>0</v>
      </c>
    </row>
    <row r="30" spans="1:7" ht="12.75">
      <c r="A30" s="39" t="s">
        <v>136</v>
      </c>
      <c r="B30" s="40">
        <v>0</v>
      </c>
      <c r="C30" s="40">
        <v>0</v>
      </c>
      <c r="D30" s="40">
        <v>0</v>
      </c>
      <c r="E30" s="50">
        <f t="shared" si="1"/>
        <v>0</v>
      </c>
      <c r="F30" s="43"/>
      <c r="G30" s="45">
        <v>0</v>
      </c>
    </row>
    <row r="31" spans="1:7" s="28" customFormat="1" ht="12.75">
      <c r="A31" s="47" t="s">
        <v>137</v>
      </c>
      <c r="B31" s="48">
        <f>SUM(B22:B30)</f>
        <v>0</v>
      </c>
      <c r="C31" s="48">
        <f>SUM(C22:C30)</f>
        <v>0</v>
      </c>
      <c r="D31" s="48">
        <f>SUM(D22:D30)</f>
        <v>0</v>
      </c>
      <c r="E31" s="50">
        <f>SUM(E22:E30)</f>
        <v>0</v>
      </c>
      <c r="F31" s="51"/>
      <c r="G31" s="52">
        <f>SUM(G22:G30)</f>
        <v>0</v>
      </c>
    </row>
    <row r="32" spans="2:7" s="54" customFormat="1" ht="12.75">
      <c r="B32" s="51"/>
      <c r="C32" s="51"/>
      <c r="D32" s="51"/>
      <c r="E32" s="51"/>
      <c r="F32" s="51"/>
      <c r="G32" s="55"/>
    </row>
    <row r="33" spans="1:7" s="28" customFormat="1" ht="12.75">
      <c r="A33" s="47" t="s">
        <v>138</v>
      </c>
      <c r="B33" s="48">
        <f>B31+B20+B10</f>
        <v>3</v>
      </c>
      <c r="C33" s="48">
        <f>C31+C20+C10</f>
        <v>0</v>
      </c>
      <c r="D33" s="48">
        <f>D31+D20+D10</f>
        <v>2</v>
      </c>
      <c r="E33" s="50">
        <f>E31+E20+E10</f>
        <v>5</v>
      </c>
      <c r="F33" s="51"/>
      <c r="G33" s="52">
        <f>G31+G20+G10</f>
        <v>2</v>
      </c>
    </row>
    <row r="36" ht="12.75">
      <c r="A36" s="57" t="s">
        <v>223</v>
      </c>
    </row>
    <row r="37" ht="12.75">
      <c r="A37" s="26" t="s">
        <v>224</v>
      </c>
    </row>
    <row r="38" spans="1:5" ht="12.75">
      <c r="A38" s="57" t="s">
        <v>163</v>
      </c>
      <c r="E38" s="66"/>
    </row>
    <row r="39" ht="12.75">
      <c r="A39" s="57" t="s">
        <v>169</v>
      </c>
    </row>
    <row r="40" ht="12.75">
      <c r="A40" s="57" t="s">
        <v>139</v>
      </c>
    </row>
    <row r="41" ht="12.75">
      <c r="A41" s="26" t="s">
        <v>143</v>
      </c>
    </row>
    <row r="42" ht="12.75">
      <c r="A42" s="26" t="s">
        <v>164</v>
      </c>
    </row>
    <row r="43" spans="5:6" ht="12.75">
      <c r="E43" s="54"/>
      <c r="F43" s="28"/>
    </row>
  </sheetData>
  <hyperlinks>
    <hyperlink ref="A1" location="Contents!A43" display="23 - Part-Time International Research Students Intake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4" r:id="rId1"/>
  <headerFooter alignWithMargins="0">
    <oddFooter>&amp;L&amp;"Arial,Regular"&amp;10&amp;F&amp;A&amp;C&amp;"Arial,Regular"&amp;10Early Student Numbers 2005/06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workbookViewId="0" topLeftCell="A1">
      <selection activeCell="A2" sqref="A2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4" width="11.125" style="26" customWidth="1"/>
    <col min="5" max="5" width="9.00390625" style="28" customWidth="1"/>
    <col min="6" max="6" width="2.875" style="27" customWidth="1"/>
    <col min="7" max="7" width="9.00390625" style="26" customWidth="1"/>
    <col min="8" max="8" width="2.625" style="26" customWidth="1"/>
    <col min="9" max="16384" width="9.00390625" style="26" customWidth="1"/>
  </cols>
  <sheetData>
    <row r="1" spans="1:9" ht="15">
      <c r="A1" s="25" t="s">
        <v>239</v>
      </c>
      <c r="B1" s="70"/>
      <c r="C1" s="70"/>
      <c r="D1" s="70"/>
      <c r="E1" s="69" t="s">
        <v>168</v>
      </c>
      <c r="F1" s="69"/>
      <c r="G1" s="67"/>
      <c r="H1" s="67"/>
      <c r="I1" s="70"/>
    </row>
    <row r="2" ht="12.75">
      <c r="E2" s="67" t="s">
        <v>221</v>
      </c>
    </row>
    <row r="4" spans="1:7" ht="38.25">
      <c r="A4" s="30" t="s">
        <v>105</v>
      </c>
      <c r="B4" s="31" t="s">
        <v>106</v>
      </c>
      <c r="C4" s="32" t="s">
        <v>107</v>
      </c>
      <c r="D4" s="32" t="s">
        <v>157</v>
      </c>
      <c r="E4" s="65" t="s">
        <v>167</v>
      </c>
      <c r="F4" s="35"/>
      <c r="G4" s="37" t="s">
        <v>222</v>
      </c>
    </row>
    <row r="5" spans="1:7" ht="12.75">
      <c r="A5" s="39" t="s">
        <v>113</v>
      </c>
      <c r="B5" s="40">
        <f>'Intake PT PGR UKEU'!B5+'Intake PT PGR Int '!B5</f>
        <v>0</v>
      </c>
      <c r="C5" s="40">
        <f>'Intake PT PGR UKEU'!C5+'Intake PT PGR Int '!C5</f>
        <v>0</v>
      </c>
      <c r="D5" s="40">
        <f>'Intake PT PGR UKEU'!D5+'Intake PT PGR Int '!D5</f>
        <v>0</v>
      </c>
      <c r="E5" s="50">
        <f>SUM(B5:D5)</f>
        <v>0</v>
      </c>
      <c r="F5" s="43"/>
      <c r="G5" s="45">
        <f>'Intake PT PGR UKEU'!G5+'Intake PT PGR Int '!G5</f>
        <v>0</v>
      </c>
    </row>
    <row r="6" spans="1:7" ht="12.75">
      <c r="A6" s="39" t="s">
        <v>114</v>
      </c>
      <c r="B6" s="40">
        <f>'Intake PT PGR UKEU'!B6+'Intake PT PGR Int '!B6</f>
        <v>0</v>
      </c>
      <c r="C6" s="40">
        <f>'Intake PT PGR UKEU'!C6+'Intake PT PGR Int '!C6</f>
        <v>0</v>
      </c>
      <c r="D6" s="40">
        <f>'Intake PT PGR UKEU'!D6+'Intake PT PGR Int '!D6</f>
        <v>0</v>
      </c>
      <c r="E6" s="50">
        <f>SUM(B6:D6)</f>
        <v>0</v>
      </c>
      <c r="F6" s="43"/>
      <c r="G6" s="45">
        <f>'Intake PT PGR UKEU'!G6+'Intake PT PGR Int '!G6</f>
        <v>1</v>
      </c>
    </row>
    <row r="7" spans="1:7" ht="12.75">
      <c r="A7" s="39" t="s">
        <v>115</v>
      </c>
      <c r="B7" s="40">
        <f>'Intake PT PGR UKEU'!B7+'Intake PT PGR Int '!B7</f>
        <v>1</v>
      </c>
      <c r="C7" s="40">
        <f>'Intake PT PGR UKEU'!C7+'Intake PT PGR Int '!C7</f>
        <v>1</v>
      </c>
      <c r="D7" s="40">
        <f>'Intake PT PGR UKEU'!D7+'Intake PT PGR Int '!D7</f>
        <v>0</v>
      </c>
      <c r="E7" s="50">
        <f>SUM(B7:D7)</f>
        <v>2</v>
      </c>
      <c r="F7" s="43"/>
      <c r="G7" s="45">
        <f>'Intake PT PGR UKEU'!G7+'Intake PT PGR Int '!G7</f>
        <v>3</v>
      </c>
    </row>
    <row r="8" spans="1:7" ht="12.75">
      <c r="A8" s="39" t="s">
        <v>116</v>
      </c>
      <c r="B8" s="40">
        <f>'Intake PT PGR UKEU'!B8+'Intake PT PGR Int '!B8</f>
        <v>1</v>
      </c>
      <c r="C8" s="40">
        <f>'Intake PT PGR UKEU'!C8+'Intake PT PGR Int '!C8</f>
        <v>0</v>
      </c>
      <c r="D8" s="40">
        <f>'Intake PT PGR UKEU'!D8+'Intake PT PGR Int '!D8</f>
        <v>0</v>
      </c>
      <c r="E8" s="50">
        <f>SUM(B8:D8)</f>
        <v>1</v>
      </c>
      <c r="F8" s="43"/>
      <c r="G8" s="45">
        <f>'Intake PT PGR UKEU'!G8+'Intake PT PGR Int '!G8</f>
        <v>0</v>
      </c>
    </row>
    <row r="9" spans="1:7" ht="12.75">
      <c r="A9" s="39" t="s">
        <v>118</v>
      </c>
      <c r="B9" s="40">
        <f>'Intake PT PGR UKEU'!B9+'Intake PT PGR Int '!B9</f>
        <v>0</v>
      </c>
      <c r="C9" s="40">
        <f>'Intake PT PGR UKEU'!C9+'Intake PT PGR Int '!C9</f>
        <v>0</v>
      </c>
      <c r="D9" s="40">
        <f>'Intake PT PGR UKEU'!D9+'Intake PT PGR Int '!D9</f>
        <v>2</v>
      </c>
      <c r="E9" s="50">
        <f>SUM(B9:D9)</f>
        <v>2</v>
      </c>
      <c r="F9" s="43"/>
      <c r="G9" s="45">
        <f>'Intake PT PGR UKEU'!G9+'Intake PT PGR Int '!G9</f>
        <v>0</v>
      </c>
    </row>
    <row r="10" spans="1:7" s="28" customFormat="1" ht="12.75">
      <c r="A10" s="47" t="s">
        <v>119</v>
      </c>
      <c r="B10" s="48">
        <f>SUM(B5:B9)</f>
        <v>2</v>
      </c>
      <c r="C10" s="48">
        <f>SUM(C5:C9)</f>
        <v>1</v>
      </c>
      <c r="D10" s="48">
        <f>SUM(D5:D9)</f>
        <v>2</v>
      </c>
      <c r="E10" s="50">
        <f>SUM(E5:E9)</f>
        <v>5</v>
      </c>
      <c r="F10" s="51"/>
      <c r="G10" s="52">
        <f>SUM(G5:G9)</f>
        <v>4</v>
      </c>
    </row>
    <row r="11" spans="1:7" ht="8.25" customHeight="1">
      <c r="A11" s="39"/>
      <c r="B11" s="40"/>
      <c r="C11" s="40"/>
      <c r="D11" s="40"/>
      <c r="E11" s="50"/>
      <c r="F11" s="43"/>
      <c r="G11" s="45"/>
    </row>
    <row r="12" spans="1:7" ht="12.75">
      <c r="A12" s="39" t="s">
        <v>120</v>
      </c>
      <c r="B12" s="40">
        <f>'Intake PT PGR UKEU'!B12+'Intake PT PGR Int '!B12</f>
        <v>1</v>
      </c>
      <c r="C12" s="40">
        <f>'Intake PT PGR UKEU'!C12+'Intake PT PGR Int '!C12</f>
        <v>0</v>
      </c>
      <c r="D12" s="40">
        <f>'Intake PT PGR UKEU'!D12+'Intake PT PGR Int '!D12</f>
        <v>0</v>
      </c>
      <c r="E12" s="50">
        <f aca="true" t="shared" si="0" ref="E12:E19">SUM(B12:D12)</f>
        <v>1</v>
      </c>
      <c r="F12" s="43"/>
      <c r="G12" s="45">
        <f>'Intake PT PGR UKEU'!G12+'Intake PT PGR Int '!G12</f>
        <v>1</v>
      </c>
    </row>
    <row r="13" spans="1:7" ht="12.75">
      <c r="A13" s="39" t="s">
        <v>121</v>
      </c>
      <c r="B13" s="40">
        <f>'Intake PT PGR UKEU'!B13+'Intake PT PGR Int '!B13</f>
        <v>0</v>
      </c>
      <c r="C13" s="40">
        <f>'Intake PT PGR UKEU'!C13+'Intake PT PGR Int '!C13</f>
        <v>0</v>
      </c>
      <c r="D13" s="40">
        <f>'Intake PT PGR UKEU'!D13+'Intake PT PGR Int '!D13</f>
        <v>1</v>
      </c>
      <c r="E13" s="50">
        <f t="shared" si="0"/>
        <v>1</v>
      </c>
      <c r="F13" s="43"/>
      <c r="G13" s="45">
        <f>'Intake PT PGR UKEU'!G13+'Intake PT PGR Int '!G13</f>
        <v>0</v>
      </c>
    </row>
    <row r="14" spans="1:7" ht="12.75">
      <c r="A14" s="39" t="s">
        <v>122</v>
      </c>
      <c r="B14" s="40">
        <f>'Intake PT PGR UKEU'!B14+'Intake PT PGR Int '!B14</f>
        <v>0</v>
      </c>
      <c r="C14" s="40">
        <f>'Intake PT PGR UKEU'!C14+'Intake PT PGR Int '!C14</f>
        <v>0</v>
      </c>
      <c r="D14" s="40">
        <f>'Intake PT PGR UKEU'!D14+'Intake PT PGR Int '!D14</f>
        <v>1</v>
      </c>
      <c r="E14" s="50">
        <f t="shared" si="0"/>
        <v>1</v>
      </c>
      <c r="F14" s="43"/>
      <c r="G14" s="45">
        <f>'Intake PT PGR UKEU'!G14+'Intake PT PGR Int '!G14</f>
        <v>0</v>
      </c>
    </row>
    <row r="15" spans="1:7" ht="12.75">
      <c r="A15" s="39" t="s">
        <v>123</v>
      </c>
      <c r="B15" s="40">
        <f>'Intake PT PGR UKEU'!B15+'Intake PT PGR Int '!B15</f>
        <v>1</v>
      </c>
      <c r="C15" s="40">
        <f>'Intake PT PGR UKEU'!C15+'Intake PT PGR Int '!C15</f>
        <v>0</v>
      </c>
      <c r="D15" s="40">
        <f>'Intake PT PGR UKEU'!D15+'Intake PT PGR Int '!D15</f>
        <v>0</v>
      </c>
      <c r="E15" s="50">
        <f t="shared" si="0"/>
        <v>1</v>
      </c>
      <c r="F15" s="43"/>
      <c r="G15" s="45">
        <f>'Intake PT PGR UKEU'!G15+'Intake PT PGR Int '!G15</f>
        <v>0</v>
      </c>
    </row>
    <row r="16" spans="1:7" ht="12.75">
      <c r="A16" s="39" t="s">
        <v>124</v>
      </c>
      <c r="B16" s="40">
        <f>'Intake PT PGR UKEU'!B16+'Intake PT PGR Int '!B16</f>
        <v>0</v>
      </c>
      <c r="C16" s="40">
        <f>'Intake PT PGR UKEU'!C16+'Intake PT PGR Int '!C16</f>
        <v>0</v>
      </c>
      <c r="D16" s="40">
        <f>'Intake PT PGR UKEU'!D16+'Intake PT PGR Int '!D16</f>
        <v>0</v>
      </c>
      <c r="E16" s="50">
        <f t="shared" si="0"/>
        <v>0</v>
      </c>
      <c r="F16" s="43"/>
      <c r="G16" s="45">
        <f>'Intake PT PGR UKEU'!G16+'Intake PT PGR Int '!G16</f>
        <v>0</v>
      </c>
    </row>
    <row r="17" spans="1:7" ht="12.75">
      <c r="A17" s="39" t="s">
        <v>125</v>
      </c>
      <c r="B17" s="40">
        <f>'Intake PT PGR UKEU'!B17+'Intake PT PGR Int '!B17</f>
        <v>0</v>
      </c>
      <c r="C17" s="40">
        <f>'Intake PT PGR UKEU'!C17+'Intake PT PGR Int '!C17</f>
        <v>0</v>
      </c>
      <c r="D17" s="40">
        <f>'Intake PT PGR UKEU'!D17+'Intake PT PGR Int '!D17</f>
        <v>0</v>
      </c>
      <c r="E17" s="50">
        <f t="shared" si="0"/>
        <v>0</v>
      </c>
      <c r="F17" s="43"/>
      <c r="G17" s="45">
        <f>'Intake PT PGR UKEU'!G17+'Intake PT PGR Int '!G17</f>
        <v>0</v>
      </c>
    </row>
    <row r="18" spans="1:7" ht="12.75">
      <c r="A18" s="39" t="s">
        <v>126</v>
      </c>
      <c r="B18" s="40">
        <f>'Intake PT PGR UKEU'!B18+'Intake PT PGR Int '!B18</f>
        <v>0</v>
      </c>
      <c r="C18" s="40">
        <f>'Intake PT PGR UKEU'!C18+'Intake PT PGR Int '!C18</f>
        <v>0</v>
      </c>
      <c r="D18" s="40">
        <f>'Intake PT PGR UKEU'!D18+'Intake PT PGR Int '!D18</f>
        <v>0</v>
      </c>
      <c r="E18" s="50">
        <f t="shared" si="0"/>
        <v>0</v>
      </c>
      <c r="F18" s="43"/>
      <c r="G18" s="45">
        <f>'Intake PT PGR UKEU'!G18+'Intake PT PGR Int '!G18</f>
        <v>0</v>
      </c>
    </row>
    <row r="19" spans="1:7" ht="12.75">
      <c r="A19" s="39" t="s">
        <v>161</v>
      </c>
      <c r="B19" s="40">
        <f>'Intake PT PGR UKEU'!B19+'Intake PT PGR Int '!B19</f>
        <v>0</v>
      </c>
      <c r="C19" s="40">
        <f>'Intake PT PGR UKEU'!C19+'Intake PT PGR Int '!C19</f>
        <v>0</v>
      </c>
      <c r="D19" s="40">
        <f>'Intake PT PGR UKEU'!D19+'Intake PT PGR Int '!D19</f>
        <v>1</v>
      </c>
      <c r="E19" s="50">
        <f t="shared" si="0"/>
        <v>1</v>
      </c>
      <c r="F19" s="43"/>
      <c r="G19" s="45">
        <f>'Intake PT PGR UKEU'!G19+'Intake PT PGR Int '!G19</f>
        <v>0</v>
      </c>
    </row>
    <row r="20" spans="1:7" s="28" customFormat="1" ht="12.75">
      <c r="A20" s="47" t="s">
        <v>127</v>
      </c>
      <c r="B20" s="48">
        <f>SUM(B12:B19)</f>
        <v>2</v>
      </c>
      <c r="C20" s="48">
        <f>SUM(C12:C19)</f>
        <v>0</v>
      </c>
      <c r="D20" s="48">
        <f>SUM(D12:D19)</f>
        <v>3</v>
      </c>
      <c r="E20" s="50">
        <f>SUM(E12:E19)</f>
        <v>5</v>
      </c>
      <c r="F20" s="51"/>
      <c r="G20" s="52">
        <f>SUM(G12:G19)</f>
        <v>1</v>
      </c>
    </row>
    <row r="21" spans="1:7" ht="8.25" customHeight="1">
      <c r="A21" s="39"/>
      <c r="B21" s="40"/>
      <c r="C21" s="40"/>
      <c r="D21" s="40"/>
      <c r="E21" s="50"/>
      <c r="F21" s="43"/>
      <c r="G21" s="45"/>
    </row>
    <row r="22" spans="1:7" ht="12.75">
      <c r="A22" s="39" t="s">
        <v>128</v>
      </c>
      <c r="B22" s="40">
        <f>'Intake PT PGR UKEU'!B22+'Intake PT PGR Int '!B22</f>
        <v>0</v>
      </c>
      <c r="C22" s="40">
        <f>'Intake PT PGR UKEU'!C22+'Intake PT PGR Int '!C22</f>
        <v>0</v>
      </c>
      <c r="D22" s="40">
        <f>'Intake PT PGR UKEU'!D22+'Intake PT PGR Int '!D22</f>
        <v>1</v>
      </c>
      <c r="E22" s="50">
        <f aca="true" t="shared" si="1" ref="E22:E30">SUM(B22:D22)</f>
        <v>1</v>
      </c>
      <c r="F22" s="43"/>
      <c r="G22" s="45">
        <f>'Intake PT PGR UKEU'!G22+'Intake PT PGR Int '!G22</f>
        <v>2</v>
      </c>
    </row>
    <row r="23" spans="1:7" ht="12.75">
      <c r="A23" s="39" t="s">
        <v>129</v>
      </c>
      <c r="B23" s="40">
        <f>'Intake PT PGR UKEU'!B23+'Intake PT PGR Int '!B23</f>
        <v>0</v>
      </c>
      <c r="C23" s="40">
        <f>'Intake PT PGR UKEU'!C23+'Intake PT PGR Int '!C23</f>
        <v>1</v>
      </c>
      <c r="D23" s="40">
        <f>'Intake PT PGR UKEU'!D23+'Intake PT PGR Int '!D23</f>
        <v>0</v>
      </c>
      <c r="E23" s="50">
        <f t="shared" si="1"/>
        <v>1</v>
      </c>
      <c r="F23" s="43"/>
      <c r="G23" s="45">
        <f>'Intake PT PGR UKEU'!G23+'Intake PT PGR Int '!G23</f>
        <v>1</v>
      </c>
    </row>
    <row r="24" spans="1:7" ht="12.75">
      <c r="A24" s="39" t="s">
        <v>130</v>
      </c>
      <c r="B24" s="40">
        <f>'Intake PT PGR UKEU'!B24+'Intake PT PGR Int '!B24</f>
        <v>0</v>
      </c>
      <c r="C24" s="40">
        <f>'Intake PT PGR UKEU'!C24+'Intake PT PGR Int '!C24</f>
        <v>0</v>
      </c>
      <c r="D24" s="40">
        <f>'Intake PT PGR UKEU'!D24+'Intake PT PGR Int '!D24</f>
        <v>0</v>
      </c>
      <c r="E24" s="50">
        <f t="shared" si="1"/>
        <v>0</v>
      </c>
      <c r="F24" s="43"/>
      <c r="G24" s="45">
        <f>'Intake PT PGR UKEU'!G24+'Intake PT PGR Int '!G24</f>
        <v>1</v>
      </c>
    </row>
    <row r="25" spans="1:7" ht="12.75">
      <c r="A25" s="39" t="s">
        <v>131</v>
      </c>
      <c r="B25" s="40">
        <f>'Intake PT PGR UKEU'!B25+'Intake PT PGR Int '!B25</f>
        <v>0</v>
      </c>
      <c r="C25" s="40">
        <f>'Intake PT PGR UKEU'!C25+'Intake PT PGR Int '!C25</f>
        <v>0</v>
      </c>
      <c r="D25" s="40">
        <f>'Intake PT PGR UKEU'!D25+'Intake PT PGR Int '!D25</f>
        <v>0</v>
      </c>
      <c r="E25" s="50">
        <f t="shared" si="1"/>
        <v>0</v>
      </c>
      <c r="F25" s="43"/>
      <c r="G25" s="45">
        <f>'Intake PT PGR UKEU'!G25+'Intake PT PGR Int '!G25</f>
        <v>2</v>
      </c>
    </row>
    <row r="26" spans="1:7" ht="12.75">
      <c r="A26" s="39" t="s">
        <v>132</v>
      </c>
      <c r="B26" s="40">
        <f>'Intake PT PGR UKEU'!B26+'Intake PT PGR Int '!B26</f>
        <v>0</v>
      </c>
      <c r="C26" s="40">
        <f>'Intake PT PGR UKEU'!C26+'Intake PT PGR Int '!C26</f>
        <v>0</v>
      </c>
      <c r="D26" s="40">
        <f>'Intake PT PGR UKEU'!D26+'Intake PT PGR Int '!D26</f>
        <v>0</v>
      </c>
      <c r="E26" s="50">
        <f t="shared" si="1"/>
        <v>0</v>
      </c>
      <c r="F26" s="43"/>
      <c r="G26" s="45">
        <f>'Intake PT PGR UKEU'!G26+'Intake PT PGR Int '!G26</f>
        <v>0</v>
      </c>
    </row>
    <row r="27" spans="1:7" ht="12.75">
      <c r="A27" s="39" t="s">
        <v>133</v>
      </c>
      <c r="B27" s="40">
        <f>'Intake PT PGR UKEU'!B27+'Intake PT PGR Int '!B27</f>
        <v>2</v>
      </c>
      <c r="C27" s="40">
        <f>'Intake PT PGR UKEU'!C27+'Intake PT PGR Int '!C27</f>
        <v>1</v>
      </c>
      <c r="D27" s="40">
        <f>'Intake PT PGR UKEU'!D27+'Intake PT PGR Int '!D27</f>
        <v>1</v>
      </c>
      <c r="E27" s="50">
        <f t="shared" si="1"/>
        <v>4</v>
      </c>
      <c r="F27" s="43"/>
      <c r="G27" s="45">
        <f>'Intake PT PGR UKEU'!G27+'Intake PT PGR Int '!G27</f>
        <v>0</v>
      </c>
    </row>
    <row r="28" spans="1:7" ht="12.75">
      <c r="A28" s="39" t="s">
        <v>134</v>
      </c>
      <c r="B28" s="40">
        <f>'Intake PT PGR UKEU'!B28+'Intake PT PGR Int '!B28</f>
        <v>0</v>
      </c>
      <c r="C28" s="40">
        <f>'Intake PT PGR UKEU'!C28+'Intake PT PGR Int '!C28</f>
        <v>0</v>
      </c>
      <c r="D28" s="40">
        <f>'Intake PT PGR UKEU'!D28+'Intake PT PGR Int '!D28</f>
        <v>0</v>
      </c>
      <c r="E28" s="50">
        <f t="shared" si="1"/>
        <v>0</v>
      </c>
      <c r="F28" s="43"/>
      <c r="G28" s="45">
        <f>'Intake PT PGR UKEU'!G28+'Intake PT PGR Int '!G28</f>
        <v>0</v>
      </c>
    </row>
    <row r="29" spans="1:7" ht="12.75">
      <c r="A29" s="39" t="s">
        <v>135</v>
      </c>
      <c r="B29" s="40">
        <f>'Intake PT PGR UKEU'!B29+'Intake PT PGR Int '!B29</f>
        <v>0</v>
      </c>
      <c r="C29" s="40">
        <f>'Intake PT PGR UKEU'!C29+'Intake PT PGR Int '!C29</f>
        <v>0</v>
      </c>
      <c r="D29" s="40">
        <f>'Intake PT PGR UKEU'!D29+'Intake PT PGR Int '!D29</f>
        <v>0</v>
      </c>
      <c r="E29" s="50">
        <f t="shared" si="1"/>
        <v>0</v>
      </c>
      <c r="F29" s="43"/>
      <c r="G29" s="45">
        <f>'Intake PT PGR UKEU'!G29+'Intake PT PGR Int '!G29</f>
        <v>1</v>
      </c>
    </row>
    <row r="30" spans="1:7" ht="12.75">
      <c r="A30" s="39" t="s">
        <v>136</v>
      </c>
      <c r="B30" s="40">
        <f>'Intake PT PGR UKEU'!B30+'Intake PT PGR Int '!B30</f>
        <v>0</v>
      </c>
      <c r="C30" s="40">
        <f>'Intake PT PGR UKEU'!C30+'Intake PT PGR Int '!C30</f>
        <v>0</v>
      </c>
      <c r="D30" s="40">
        <f>'Intake PT PGR UKEU'!D30+'Intake PT PGR Int '!D30</f>
        <v>0</v>
      </c>
      <c r="E30" s="50">
        <f t="shared" si="1"/>
        <v>0</v>
      </c>
      <c r="F30" s="43"/>
      <c r="G30" s="45">
        <f>'Intake PT PGR UKEU'!G30+'Intake PT PGR Int '!G30</f>
        <v>1</v>
      </c>
    </row>
    <row r="31" spans="1:7" s="28" customFormat="1" ht="12.75">
      <c r="A31" s="47" t="s">
        <v>137</v>
      </c>
      <c r="B31" s="48">
        <f>SUM(B22:B30)</f>
        <v>2</v>
      </c>
      <c r="C31" s="48">
        <f>SUM(C22:C30)</f>
        <v>2</v>
      </c>
      <c r="D31" s="48">
        <f>SUM(D22:D30)</f>
        <v>2</v>
      </c>
      <c r="E31" s="50">
        <f>SUM(E22:E30)</f>
        <v>6</v>
      </c>
      <c r="F31" s="51"/>
      <c r="G31" s="52">
        <f>SUM(G22:G30)</f>
        <v>8</v>
      </c>
    </row>
    <row r="32" spans="2:7" s="54" customFormat="1" ht="12.75">
      <c r="B32" s="51"/>
      <c r="C32" s="51"/>
      <c r="D32" s="51"/>
      <c r="E32" s="51"/>
      <c r="F32" s="51"/>
      <c r="G32" s="55"/>
    </row>
    <row r="33" spans="1:7" s="28" customFormat="1" ht="12.75">
      <c r="A33" s="47" t="s">
        <v>138</v>
      </c>
      <c r="B33" s="48">
        <f>B31+B20+B10</f>
        <v>6</v>
      </c>
      <c r="C33" s="48">
        <f>C31+C20+C10</f>
        <v>3</v>
      </c>
      <c r="D33" s="48">
        <f>D31+D20+D10</f>
        <v>7</v>
      </c>
      <c r="E33" s="50">
        <f>E31+E20+E10</f>
        <v>16</v>
      </c>
      <c r="F33" s="51"/>
      <c r="G33" s="52">
        <f>G31+G20+G10</f>
        <v>13</v>
      </c>
    </row>
    <row r="36" ht="12.75">
      <c r="A36" s="57" t="s">
        <v>223</v>
      </c>
    </row>
    <row r="37" ht="12.75">
      <c r="A37" s="26" t="s">
        <v>224</v>
      </c>
    </row>
    <row r="38" spans="1:5" ht="12.75">
      <c r="A38" s="57" t="s">
        <v>163</v>
      </c>
      <c r="E38" s="66"/>
    </row>
    <row r="39" spans="1:5" ht="12.75">
      <c r="A39" s="57" t="s">
        <v>169</v>
      </c>
      <c r="E39" s="66"/>
    </row>
    <row r="40" ht="12.75">
      <c r="A40" s="57" t="s">
        <v>139</v>
      </c>
    </row>
    <row r="41" ht="12.75">
      <c r="A41" s="26" t="s">
        <v>143</v>
      </c>
    </row>
    <row r="42" ht="12.75">
      <c r="A42" s="26" t="s">
        <v>164</v>
      </c>
    </row>
    <row r="44" spans="5:6" ht="12.75">
      <c r="E44" s="54"/>
      <c r="F44" s="28"/>
    </row>
  </sheetData>
  <hyperlinks>
    <hyperlink ref="A1" location="Contents!A44" display="24 - Part-Time Total Research Students Intake as at 16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4" r:id="rId1"/>
  <headerFooter alignWithMargins="0">
    <oddFooter>&amp;L&amp;"Arial,Regular"&amp;10&amp;F&amp;A&amp;C&amp;"Arial,Regular"&amp;10Early Student Numbers 2005/06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workbookViewId="0" topLeftCell="A1">
      <selection activeCell="A2" sqref="A2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4" width="11.125" style="26" customWidth="1"/>
    <col min="5" max="5" width="9.00390625" style="28" customWidth="1"/>
    <col min="6" max="6" width="2.875" style="27" customWidth="1"/>
    <col min="7" max="7" width="9.00390625" style="26" customWidth="1"/>
    <col min="8" max="8" width="2.625" style="26" customWidth="1"/>
    <col min="9" max="16384" width="9.00390625" style="26" customWidth="1"/>
  </cols>
  <sheetData>
    <row r="1" spans="1:9" ht="15">
      <c r="A1" s="25" t="s">
        <v>240</v>
      </c>
      <c r="B1" s="70"/>
      <c r="C1" s="70"/>
      <c r="D1" s="70"/>
      <c r="E1" s="71" t="s">
        <v>221</v>
      </c>
      <c r="F1" s="70"/>
      <c r="G1" s="70"/>
      <c r="H1" s="70"/>
      <c r="I1" s="70"/>
    </row>
    <row r="4" spans="1:7" ht="25.5">
      <c r="A4" s="30" t="s">
        <v>105</v>
      </c>
      <c r="B4" s="31" t="s">
        <v>106</v>
      </c>
      <c r="C4" s="32" t="s">
        <v>107</v>
      </c>
      <c r="D4" s="32" t="s">
        <v>157</v>
      </c>
      <c r="E4" s="65" t="s">
        <v>167</v>
      </c>
      <c r="F4" s="35"/>
      <c r="G4" s="72" t="s">
        <v>170</v>
      </c>
    </row>
    <row r="5" spans="1:7" ht="12.75">
      <c r="A5" s="39" t="s">
        <v>113</v>
      </c>
      <c r="B5" s="40">
        <f>'Intake FT PGR Total'!B5+('Intake PT PGR Total'!B5/2)</f>
        <v>4</v>
      </c>
      <c r="C5" s="40">
        <f>'Intake FT PGR Total'!C5+('Intake PT PGR Total'!C5/2)</f>
        <v>0</v>
      </c>
      <c r="D5" s="40">
        <f>'Intake FT PGR Total'!D5+('Intake PT PGR Total'!D5/2)</f>
        <v>2</v>
      </c>
      <c r="E5" s="50">
        <f>SUM(B5:D5)</f>
        <v>6</v>
      </c>
      <c r="F5" s="43"/>
      <c r="G5" s="73">
        <v>19</v>
      </c>
    </row>
    <row r="6" spans="1:7" ht="12.75">
      <c r="A6" s="39" t="s">
        <v>114</v>
      </c>
      <c r="B6" s="40">
        <f>'Intake FT PGR Total'!B6+('Intake PT PGR Total'!B6/2)</f>
        <v>9</v>
      </c>
      <c r="C6" s="40">
        <f>'Intake FT PGR Total'!C6+('Intake PT PGR Total'!C6/2)</f>
        <v>0</v>
      </c>
      <c r="D6" s="40">
        <f>'Intake FT PGR Total'!D6+('Intake PT PGR Total'!D6/2)</f>
        <v>2</v>
      </c>
      <c r="E6" s="50">
        <f>SUM(B6:D6)</f>
        <v>11</v>
      </c>
      <c r="F6" s="43"/>
      <c r="G6" s="73">
        <v>14</v>
      </c>
    </row>
    <row r="7" spans="1:7" ht="12.75">
      <c r="A7" s="39" t="s">
        <v>115</v>
      </c>
      <c r="B7" s="40">
        <f>'Intake FT PGR Total'!B7+('Intake PT PGR Total'!B7/2)</f>
        <v>6.5</v>
      </c>
      <c r="C7" s="40">
        <f>'Intake FT PGR Total'!C7+('Intake PT PGR Total'!C7/2)</f>
        <v>1.5</v>
      </c>
      <c r="D7" s="40">
        <f>'Intake FT PGR Total'!D7+('Intake PT PGR Total'!D7/2)</f>
        <v>6</v>
      </c>
      <c r="E7" s="50">
        <f>SUM(B7:D7)</f>
        <v>14</v>
      </c>
      <c r="F7" s="43"/>
      <c r="G7" s="73">
        <v>41</v>
      </c>
    </row>
    <row r="8" spans="1:7" ht="12.75">
      <c r="A8" s="39" t="s">
        <v>116</v>
      </c>
      <c r="B8" s="40">
        <f>'Intake FT PGR Total'!B8+('Intake PT PGR Total'!B8/2)</f>
        <v>6.5</v>
      </c>
      <c r="C8" s="40">
        <f>'Intake FT PGR Total'!C8+('Intake PT PGR Total'!C8/2)</f>
        <v>2</v>
      </c>
      <c r="D8" s="40">
        <f>'Intake FT PGR Total'!D8+('Intake PT PGR Total'!D8/2)</f>
        <v>4</v>
      </c>
      <c r="E8" s="50">
        <f>SUM(B8:D8)</f>
        <v>12.5</v>
      </c>
      <c r="F8" s="43"/>
      <c r="G8" s="73">
        <v>25</v>
      </c>
    </row>
    <row r="9" spans="1:7" ht="12.75">
      <c r="A9" s="39" t="s">
        <v>118</v>
      </c>
      <c r="B9" s="40">
        <f>'Intake FT PGR Total'!B9+('Intake PT PGR Total'!B9/2)</f>
        <v>22</v>
      </c>
      <c r="C9" s="40">
        <f>'Intake FT PGR Total'!C9+('Intake PT PGR Total'!C9/2)</f>
        <v>4</v>
      </c>
      <c r="D9" s="40">
        <f>'Intake FT PGR Total'!D9+('Intake PT PGR Total'!D9/2)</f>
        <v>4</v>
      </c>
      <c r="E9" s="50">
        <f>SUM(B9:D9)</f>
        <v>30</v>
      </c>
      <c r="F9" s="43"/>
      <c r="G9" s="73">
        <v>41</v>
      </c>
    </row>
    <row r="10" spans="1:7" s="28" customFormat="1" ht="12.75">
      <c r="A10" s="47" t="s">
        <v>119</v>
      </c>
      <c r="B10" s="48">
        <f>SUM(B5:B9)</f>
        <v>48</v>
      </c>
      <c r="C10" s="48">
        <f>SUM(C5:C9)</f>
        <v>7.5</v>
      </c>
      <c r="D10" s="48">
        <f>SUM(D5:D9)</f>
        <v>18</v>
      </c>
      <c r="E10" s="50">
        <f>SUM(E5:E9)</f>
        <v>73.5</v>
      </c>
      <c r="F10" s="51"/>
      <c r="G10" s="44">
        <f>SUM(G5:G9)</f>
        <v>140</v>
      </c>
    </row>
    <row r="11" spans="1:7" ht="8.25" customHeight="1">
      <c r="A11" s="39"/>
      <c r="B11" s="40"/>
      <c r="C11" s="40"/>
      <c r="D11" s="40"/>
      <c r="E11" s="50"/>
      <c r="F11" s="43"/>
      <c r="G11" s="73"/>
    </row>
    <row r="12" spans="1:7" ht="12.75">
      <c r="A12" s="39" t="s">
        <v>120</v>
      </c>
      <c r="B12" s="40">
        <f>'Intake FT PGR Total'!B12+('Intake PT PGR Total'!B12/2)</f>
        <v>7.5</v>
      </c>
      <c r="C12" s="40">
        <f>'Intake FT PGR Total'!C12+('Intake PT PGR Total'!C12/2)</f>
        <v>0</v>
      </c>
      <c r="D12" s="40">
        <f>'Intake FT PGR Total'!D12+('Intake PT PGR Total'!D12/2)</f>
        <v>1</v>
      </c>
      <c r="E12" s="50">
        <f aca="true" t="shared" si="0" ref="E12:E19">SUM(B12:D12)</f>
        <v>8.5</v>
      </c>
      <c r="F12" s="43"/>
      <c r="G12" s="73">
        <v>17</v>
      </c>
    </row>
    <row r="13" spans="1:7" ht="12.75">
      <c r="A13" s="39" t="s">
        <v>121</v>
      </c>
      <c r="B13" s="40">
        <f>'Intake FT PGR Total'!B13+('Intake PT PGR Total'!B13/2)</f>
        <v>3</v>
      </c>
      <c r="C13" s="40">
        <f>'Intake FT PGR Total'!C13+('Intake PT PGR Total'!C13/2)</f>
        <v>0</v>
      </c>
      <c r="D13" s="40">
        <f>'Intake FT PGR Total'!D13+('Intake PT PGR Total'!D13/2)</f>
        <v>4.5</v>
      </c>
      <c r="E13" s="50">
        <f t="shared" si="0"/>
        <v>7.5</v>
      </c>
      <c r="F13" s="43"/>
      <c r="G13" s="73">
        <v>10</v>
      </c>
    </row>
    <row r="14" spans="1:7" ht="12.75">
      <c r="A14" s="39" t="s">
        <v>122</v>
      </c>
      <c r="B14" s="40">
        <f>'Intake FT PGR Total'!B14+('Intake PT PGR Total'!B14/2)</f>
        <v>10</v>
      </c>
      <c r="C14" s="40">
        <f>'Intake FT PGR Total'!C14+('Intake PT PGR Total'!C14/2)</f>
        <v>0</v>
      </c>
      <c r="D14" s="40">
        <f>'Intake FT PGR Total'!D14+('Intake PT PGR Total'!D14/2)</f>
        <v>0.5</v>
      </c>
      <c r="E14" s="50">
        <f t="shared" si="0"/>
        <v>10.5</v>
      </c>
      <c r="F14" s="43"/>
      <c r="G14" s="73">
        <v>12</v>
      </c>
    </row>
    <row r="15" spans="1:7" ht="12.75">
      <c r="A15" s="39" t="s">
        <v>123</v>
      </c>
      <c r="B15" s="40">
        <f>'Intake FT PGR Total'!B15+('Intake PT PGR Total'!B15/2)</f>
        <v>7.5</v>
      </c>
      <c r="C15" s="40">
        <f>'Intake FT PGR Total'!C15+('Intake PT PGR Total'!C15/2)</f>
        <v>1</v>
      </c>
      <c r="D15" s="40">
        <f>'Intake FT PGR Total'!D15+('Intake PT PGR Total'!D15/2)</f>
        <v>0</v>
      </c>
      <c r="E15" s="50">
        <f t="shared" si="0"/>
        <v>8.5</v>
      </c>
      <c r="F15" s="43"/>
      <c r="G15" s="73">
        <v>7</v>
      </c>
    </row>
    <row r="16" spans="1:7" ht="12.75">
      <c r="A16" s="39" t="s">
        <v>124</v>
      </c>
      <c r="B16" s="40">
        <f>'Intake FT PGR Total'!B16+('Intake PT PGR Total'!B16/2)</f>
        <v>7</v>
      </c>
      <c r="C16" s="40">
        <f>'Intake FT PGR Total'!C16+('Intake PT PGR Total'!C16/2)</f>
        <v>1</v>
      </c>
      <c r="D16" s="40">
        <f>'Intake FT PGR Total'!D16+('Intake PT PGR Total'!D16/2)</f>
        <v>3</v>
      </c>
      <c r="E16" s="50">
        <f t="shared" si="0"/>
        <v>11</v>
      </c>
      <c r="F16" s="43"/>
      <c r="G16" s="73">
        <v>15</v>
      </c>
    </row>
    <row r="17" spans="1:7" ht="12.75">
      <c r="A17" s="39" t="s">
        <v>125</v>
      </c>
      <c r="B17" s="40">
        <f>'Intake FT PGR Total'!B17+('Intake PT PGR Total'!B17/2)</f>
        <v>6</v>
      </c>
      <c r="C17" s="40">
        <f>'Intake FT PGR Total'!C17+('Intake PT PGR Total'!C17/2)</f>
        <v>0</v>
      </c>
      <c r="D17" s="40">
        <f>'Intake FT PGR Total'!D17+('Intake PT PGR Total'!D17/2)</f>
        <v>0</v>
      </c>
      <c r="E17" s="50">
        <f t="shared" si="0"/>
        <v>6</v>
      </c>
      <c r="F17" s="43"/>
      <c r="G17" s="73">
        <v>11</v>
      </c>
    </row>
    <row r="18" spans="1:7" ht="12.75">
      <c r="A18" s="39" t="s">
        <v>126</v>
      </c>
      <c r="B18" s="40">
        <f>'Intake FT PGR Total'!B18+('Intake PT PGR Total'!B18/2)</f>
        <v>1</v>
      </c>
      <c r="C18" s="40">
        <f>'Intake FT PGR Total'!C18+('Intake PT PGR Total'!C18/2)</f>
        <v>0</v>
      </c>
      <c r="D18" s="40">
        <f>'Intake FT PGR Total'!D18+('Intake PT PGR Total'!D18/2)</f>
        <v>1</v>
      </c>
      <c r="E18" s="50">
        <f t="shared" si="0"/>
        <v>2</v>
      </c>
      <c r="F18" s="43"/>
      <c r="G18" s="73">
        <v>4</v>
      </c>
    </row>
    <row r="19" spans="1:7" ht="12.75">
      <c r="A19" s="39" t="s">
        <v>161</v>
      </c>
      <c r="B19" s="40">
        <f>'Intake FT PGR Total'!B19+('Intake PT PGR Total'!B19/2)</f>
        <v>0</v>
      </c>
      <c r="C19" s="40">
        <f>'Intake FT PGR Total'!C19+('Intake PT PGR Total'!C19/2)</f>
        <v>0</v>
      </c>
      <c r="D19" s="40">
        <f>'Intake FT PGR Total'!D19+('Intake PT PGR Total'!D19/2)</f>
        <v>1.5</v>
      </c>
      <c r="E19" s="50">
        <f t="shared" si="0"/>
        <v>1.5</v>
      </c>
      <c r="F19" s="43"/>
      <c r="G19" s="73">
        <v>5</v>
      </c>
    </row>
    <row r="20" spans="1:7" s="28" customFormat="1" ht="12.75">
      <c r="A20" s="47" t="s">
        <v>127</v>
      </c>
      <c r="B20" s="48">
        <f>SUM(B12:B19)</f>
        <v>42</v>
      </c>
      <c r="C20" s="48">
        <f>SUM(C12:C19)</f>
        <v>2</v>
      </c>
      <c r="D20" s="48">
        <f>SUM(D12:D19)</f>
        <v>11.5</v>
      </c>
      <c r="E20" s="50">
        <f>SUM(E12:E19)</f>
        <v>55.5</v>
      </c>
      <c r="F20" s="51"/>
      <c r="G20" s="44">
        <f>SUM(G12:G19)</f>
        <v>81</v>
      </c>
    </row>
    <row r="21" spans="1:7" ht="8.25" customHeight="1">
      <c r="A21" s="39"/>
      <c r="B21" s="40"/>
      <c r="C21" s="40"/>
      <c r="D21" s="40"/>
      <c r="E21" s="50"/>
      <c r="F21" s="43"/>
      <c r="G21" s="73"/>
    </row>
    <row r="22" spans="1:7" ht="12.75">
      <c r="A22" s="39" t="s">
        <v>128</v>
      </c>
      <c r="B22" s="40">
        <f>'Intake FT PGR Total'!B22+('Intake PT PGR Total'!B22/2)</f>
        <v>3</v>
      </c>
      <c r="C22" s="40">
        <f>'Intake FT PGR Total'!C22+('Intake PT PGR Total'!C22/2)</f>
        <v>0</v>
      </c>
      <c r="D22" s="40">
        <f>'Intake FT PGR Total'!D22+('Intake PT PGR Total'!D22/2)</f>
        <v>2.5</v>
      </c>
      <c r="E22" s="50">
        <f aca="true" t="shared" si="1" ref="E22:E30">SUM(B22:D22)</f>
        <v>5.5</v>
      </c>
      <c r="F22" s="43"/>
      <c r="G22" s="73">
        <v>25</v>
      </c>
    </row>
    <row r="23" spans="1:7" ht="12.75">
      <c r="A23" s="39" t="s">
        <v>129</v>
      </c>
      <c r="B23" s="40">
        <f>'Intake FT PGR Total'!B23+('Intake PT PGR Total'!B23/2)</f>
        <v>3</v>
      </c>
      <c r="C23" s="40">
        <f>'Intake FT PGR Total'!C23+('Intake PT PGR Total'!C23/2)</f>
        <v>0.5</v>
      </c>
      <c r="D23" s="40">
        <f>'Intake FT PGR Total'!D23+('Intake PT PGR Total'!D23/2)</f>
        <v>1</v>
      </c>
      <c r="E23" s="50">
        <f t="shared" si="1"/>
        <v>4.5</v>
      </c>
      <c r="F23" s="43"/>
      <c r="G23" s="73">
        <v>6</v>
      </c>
    </row>
    <row r="24" spans="1:7" ht="12.75">
      <c r="A24" s="39" t="s">
        <v>130</v>
      </c>
      <c r="B24" s="40">
        <f>'Intake FT PGR Total'!B24+('Intake PT PGR Total'!B24/2)</f>
        <v>4</v>
      </c>
      <c r="C24" s="40">
        <f>'Intake FT PGR Total'!C24+('Intake PT PGR Total'!C24/2)</f>
        <v>0</v>
      </c>
      <c r="D24" s="40">
        <f>'Intake FT PGR Total'!D24+('Intake PT PGR Total'!D24/2)</f>
        <v>0</v>
      </c>
      <c r="E24" s="50">
        <f t="shared" si="1"/>
        <v>4</v>
      </c>
      <c r="F24" s="43"/>
      <c r="G24" s="73">
        <v>8</v>
      </c>
    </row>
    <row r="25" spans="1:7" ht="12.75">
      <c r="A25" s="39" t="s">
        <v>131</v>
      </c>
      <c r="B25" s="40">
        <f>'Intake FT PGR Total'!B25+('Intake PT PGR Total'!B25/2)</f>
        <v>3</v>
      </c>
      <c r="C25" s="40">
        <f>'Intake FT PGR Total'!C25+('Intake PT PGR Total'!C25/2)</f>
        <v>1</v>
      </c>
      <c r="D25" s="40">
        <f>'Intake FT PGR Total'!D25+('Intake PT PGR Total'!D25/2)</f>
        <v>0</v>
      </c>
      <c r="E25" s="50">
        <f t="shared" si="1"/>
        <v>4</v>
      </c>
      <c r="F25" s="43"/>
      <c r="G25" s="73">
        <v>8</v>
      </c>
    </row>
    <row r="26" spans="1:7" ht="12.75">
      <c r="A26" s="39" t="s">
        <v>132</v>
      </c>
      <c r="B26" s="40">
        <f>'Intake FT PGR Total'!B26+('Intake PT PGR Total'!B26/2)</f>
        <v>5</v>
      </c>
      <c r="C26" s="40">
        <f>'Intake FT PGR Total'!C26+('Intake PT PGR Total'!C26/2)</f>
        <v>0</v>
      </c>
      <c r="D26" s="40">
        <f>'Intake FT PGR Total'!D26+('Intake PT PGR Total'!D26/2)</f>
        <v>2</v>
      </c>
      <c r="E26" s="50">
        <f t="shared" si="1"/>
        <v>7</v>
      </c>
      <c r="F26" s="43"/>
      <c r="G26" s="73">
        <v>8</v>
      </c>
    </row>
    <row r="27" spans="1:7" ht="12.75">
      <c r="A27" s="39" t="s">
        <v>133</v>
      </c>
      <c r="B27" s="40">
        <f>'Intake FT PGR Total'!B27+('Intake PT PGR Total'!B27/2)</f>
        <v>2</v>
      </c>
      <c r="C27" s="40">
        <f>'Intake FT PGR Total'!C27+('Intake PT PGR Total'!C27/2)</f>
        <v>0.5</v>
      </c>
      <c r="D27" s="40">
        <f>'Intake FT PGR Total'!D27+('Intake PT PGR Total'!D27/2)</f>
        <v>0.5</v>
      </c>
      <c r="E27" s="50">
        <f t="shared" si="1"/>
        <v>3</v>
      </c>
      <c r="F27" s="43"/>
      <c r="G27" s="73">
        <v>12</v>
      </c>
    </row>
    <row r="28" spans="1:7" ht="12.75">
      <c r="A28" s="39" t="s">
        <v>134</v>
      </c>
      <c r="B28" s="40">
        <f>'Intake FT PGR Total'!B28+('Intake PT PGR Total'!B28/2)</f>
        <v>1</v>
      </c>
      <c r="C28" s="40">
        <f>'Intake FT PGR Total'!C28+('Intake PT PGR Total'!C28/2)</f>
        <v>0</v>
      </c>
      <c r="D28" s="40">
        <f>'Intake FT PGR Total'!D28+('Intake PT PGR Total'!D28/2)</f>
        <v>0</v>
      </c>
      <c r="E28" s="50">
        <f t="shared" si="1"/>
        <v>1</v>
      </c>
      <c r="F28" s="43"/>
      <c r="G28" s="73">
        <v>6</v>
      </c>
    </row>
    <row r="29" spans="1:7" ht="12.75">
      <c r="A29" s="39" t="s">
        <v>135</v>
      </c>
      <c r="B29" s="40">
        <f>'Intake FT PGR Total'!B29+('Intake PT PGR Total'!B29/2)</f>
        <v>12</v>
      </c>
      <c r="C29" s="40">
        <f>'Intake FT PGR Total'!C29+('Intake PT PGR Total'!C29/2)</f>
        <v>2</v>
      </c>
      <c r="D29" s="40">
        <f>'Intake FT PGR Total'!D29+('Intake PT PGR Total'!D29/2)</f>
        <v>0</v>
      </c>
      <c r="E29" s="50">
        <f t="shared" si="1"/>
        <v>14</v>
      </c>
      <c r="F29" s="43"/>
      <c r="G29" s="73">
        <v>22</v>
      </c>
    </row>
    <row r="30" spans="1:7" ht="12.75">
      <c r="A30" s="39" t="s">
        <v>136</v>
      </c>
      <c r="B30" s="40">
        <f>'Intake FT PGR Total'!B30+('Intake PT PGR Total'!B30/2)</f>
        <v>8</v>
      </c>
      <c r="C30" s="40">
        <f>'Intake FT PGR Total'!C30+('Intake PT PGR Total'!C30/2)</f>
        <v>0</v>
      </c>
      <c r="D30" s="40">
        <f>'Intake FT PGR Total'!D30+('Intake PT PGR Total'!D30/2)</f>
        <v>2</v>
      </c>
      <c r="E30" s="50">
        <f t="shared" si="1"/>
        <v>10</v>
      </c>
      <c r="F30" s="43"/>
      <c r="G30" s="73">
        <v>21</v>
      </c>
    </row>
    <row r="31" spans="1:7" s="28" customFormat="1" ht="12.75">
      <c r="A31" s="47" t="s">
        <v>137</v>
      </c>
      <c r="B31" s="48">
        <f>SUM(B22:B30)</f>
        <v>41</v>
      </c>
      <c r="C31" s="48">
        <f>SUM(C22:C30)</f>
        <v>4</v>
      </c>
      <c r="D31" s="48">
        <f>SUM(D22:D30)</f>
        <v>8</v>
      </c>
      <c r="E31" s="50">
        <f>SUM(E22:E30)</f>
        <v>53</v>
      </c>
      <c r="F31" s="51"/>
      <c r="G31" s="44">
        <f>SUM(G22:G30)</f>
        <v>116</v>
      </c>
    </row>
    <row r="32" spans="2:7" s="54" customFormat="1" ht="12.75">
      <c r="B32" s="51"/>
      <c r="C32" s="51"/>
      <c r="D32" s="51"/>
      <c r="E32" s="51"/>
      <c r="F32" s="51"/>
      <c r="G32" s="55"/>
    </row>
    <row r="33" spans="1:7" s="28" customFormat="1" ht="12.75">
      <c r="A33" s="47" t="s">
        <v>138</v>
      </c>
      <c r="B33" s="48">
        <f>B31+B20+B10</f>
        <v>131</v>
      </c>
      <c r="C33" s="48">
        <f>C31+C20+C10</f>
        <v>13.5</v>
      </c>
      <c r="D33" s="48">
        <f>D31+D20+D10</f>
        <v>37.5</v>
      </c>
      <c r="E33" s="50">
        <f>E31+E20+E10</f>
        <v>182</v>
      </c>
      <c r="F33" s="51"/>
      <c r="G33" s="44">
        <f>G31+G20+G10</f>
        <v>337</v>
      </c>
    </row>
    <row r="36" ht="12.75">
      <c r="A36" s="26" t="s">
        <v>224</v>
      </c>
    </row>
    <row r="37" spans="1:5" ht="12.75">
      <c r="A37" s="57" t="s">
        <v>163</v>
      </c>
      <c r="E37" s="66"/>
    </row>
    <row r="38" ht="12.75">
      <c r="A38" s="26" t="s">
        <v>171</v>
      </c>
    </row>
    <row r="39" ht="12.75">
      <c r="A39" s="26" t="s">
        <v>172</v>
      </c>
    </row>
    <row r="40" ht="12.75">
      <c r="A40" s="57" t="s">
        <v>173</v>
      </c>
    </row>
    <row r="41" ht="12.75">
      <c r="A41" s="57" t="s">
        <v>139</v>
      </c>
    </row>
    <row r="42" ht="12.75">
      <c r="A42" s="26" t="s">
        <v>143</v>
      </c>
    </row>
    <row r="43" ht="12.75">
      <c r="A43" s="26" t="s">
        <v>164</v>
      </c>
    </row>
    <row r="44" spans="5:6" ht="12.75">
      <c r="E44" s="54"/>
      <c r="F44" s="28"/>
    </row>
    <row r="46" ht="12.75">
      <c r="A46" s="26" t="s">
        <v>174</v>
      </c>
    </row>
  </sheetData>
  <hyperlinks>
    <hyperlink ref="A1" location="Contents!A47" display="25 - Total Research Students Intake FTE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79" r:id="rId1"/>
  <headerFooter alignWithMargins="0">
    <oddFooter>&amp;L&amp;"Arial,Regular"&amp;10&amp;F&amp;A&amp;C&amp;"Arial,Regular"&amp;10Early Student Numbers 2005/06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workbookViewId="0" topLeftCell="A1">
      <selection activeCell="A1" sqref="A1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1.125" style="26" customWidth="1"/>
    <col min="4" max="4" width="9.375" style="26" customWidth="1"/>
    <col min="5" max="5" width="9.00390625" style="26" customWidth="1"/>
    <col min="6" max="6" width="2.875" style="27" customWidth="1"/>
    <col min="7" max="7" width="9.00390625" style="28" customWidth="1"/>
    <col min="8" max="8" width="9.00390625" style="26" customWidth="1"/>
    <col min="9" max="9" width="2.75390625" style="26" customWidth="1"/>
    <col min="10" max="16384" width="9.00390625" style="26" customWidth="1"/>
  </cols>
  <sheetData>
    <row r="1" ht="15">
      <c r="A1" s="25" t="s">
        <v>245</v>
      </c>
    </row>
    <row r="3" spans="7:8" ht="12.75">
      <c r="G3" s="95" t="s">
        <v>104</v>
      </c>
      <c r="H3" s="96"/>
    </row>
    <row r="4" spans="1:10" ht="63.75">
      <c r="A4" s="30" t="s">
        <v>105</v>
      </c>
      <c r="B4" s="31" t="s">
        <v>106</v>
      </c>
      <c r="C4" s="32" t="s">
        <v>107</v>
      </c>
      <c r="D4" s="33" t="s">
        <v>108</v>
      </c>
      <c r="E4" s="34" t="s">
        <v>109</v>
      </c>
      <c r="F4" s="35"/>
      <c r="G4" s="36" t="s">
        <v>207</v>
      </c>
      <c r="H4" s="37" t="s">
        <v>208</v>
      </c>
      <c r="J4" s="38" t="s">
        <v>112</v>
      </c>
    </row>
    <row r="5" spans="1:10" ht="12.75">
      <c r="A5" s="39" t="s">
        <v>113</v>
      </c>
      <c r="B5" s="40">
        <v>12</v>
      </c>
      <c r="C5" s="40">
        <v>0</v>
      </c>
      <c r="D5" s="41">
        <v>1</v>
      </c>
      <c r="E5" s="42">
        <f>SUM(B5:D5)</f>
        <v>13</v>
      </c>
      <c r="F5" s="43"/>
      <c r="G5" s="44">
        <v>10</v>
      </c>
      <c r="H5" s="45">
        <v>7</v>
      </c>
      <c r="J5" s="46">
        <v>0</v>
      </c>
    </row>
    <row r="6" spans="1:10" ht="12.75">
      <c r="A6" s="39" t="s">
        <v>114</v>
      </c>
      <c r="B6" s="40">
        <v>16</v>
      </c>
      <c r="C6" s="40">
        <v>0</v>
      </c>
      <c r="D6" s="41">
        <v>0</v>
      </c>
      <c r="E6" s="42">
        <f>SUM(B6:D6)</f>
        <v>16</v>
      </c>
      <c r="F6" s="43"/>
      <c r="G6" s="44">
        <v>14</v>
      </c>
      <c r="H6" s="45">
        <v>13</v>
      </c>
      <c r="J6" s="46">
        <v>0</v>
      </c>
    </row>
    <row r="7" spans="1:10" ht="12.75">
      <c r="A7" s="39" t="s">
        <v>115</v>
      </c>
      <c r="B7" s="40">
        <v>11</v>
      </c>
      <c r="C7" s="40">
        <v>0</v>
      </c>
      <c r="D7" s="41">
        <v>0</v>
      </c>
      <c r="E7" s="42">
        <f>SUM(B7:D7)</f>
        <v>11</v>
      </c>
      <c r="F7" s="43"/>
      <c r="G7" s="44">
        <v>14</v>
      </c>
      <c r="H7" s="45">
        <v>15</v>
      </c>
      <c r="J7" s="46">
        <v>0</v>
      </c>
    </row>
    <row r="8" spans="1:10" ht="12.75">
      <c r="A8" s="39" t="s">
        <v>116</v>
      </c>
      <c r="B8" s="40">
        <v>16</v>
      </c>
      <c r="C8" s="40">
        <v>0</v>
      </c>
      <c r="D8" s="41">
        <v>1</v>
      </c>
      <c r="E8" s="42">
        <f>SUM(B8:D8)</f>
        <v>17</v>
      </c>
      <c r="F8" s="43"/>
      <c r="G8" s="44">
        <v>12</v>
      </c>
      <c r="H8" s="45">
        <v>16</v>
      </c>
      <c r="J8" s="46">
        <v>0</v>
      </c>
    </row>
    <row r="9" spans="1:10" ht="12.75">
      <c r="A9" s="39" t="s">
        <v>118</v>
      </c>
      <c r="B9" s="40">
        <v>11</v>
      </c>
      <c r="C9" s="40">
        <v>0</v>
      </c>
      <c r="D9" s="41">
        <v>0</v>
      </c>
      <c r="E9" s="42">
        <f>SUM(B9:D9)</f>
        <v>11</v>
      </c>
      <c r="F9" s="43"/>
      <c r="G9" s="44">
        <v>14</v>
      </c>
      <c r="H9" s="45">
        <v>14</v>
      </c>
      <c r="J9" s="46">
        <v>1</v>
      </c>
    </row>
    <row r="10" spans="1:10" s="28" customFormat="1" ht="12.75">
      <c r="A10" s="47" t="s">
        <v>119</v>
      </c>
      <c r="B10" s="48">
        <f>SUM(B5:B9)</f>
        <v>66</v>
      </c>
      <c r="C10" s="48">
        <f>SUM(C5:C9)</f>
        <v>0</v>
      </c>
      <c r="D10" s="49">
        <f>SUM(D3:D9)</f>
        <v>2</v>
      </c>
      <c r="E10" s="50">
        <f>SUM(E5:E9)</f>
        <v>68</v>
      </c>
      <c r="F10" s="51"/>
      <c r="G10" s="44">
        <f>SUM(G5:G9)</f>
        <v>64</v>
      </c>
      <c r="H10" s="52">
        <f>SUM(H5:H9)</f>
        <v>65</v>
      </c>
      <c r="J10" s="53">
        <f>SUM(J5:J9)</f>
        <v>1</v>
      </c>
    </row>
    <row r="11" spans="1:10" ht="8.25" customHeight="1">
      <c r="A11" s="39"/>
      <c r="B11" s="40"/>
      <c r="C11" s="40"/>
      <c r="D11" s="41"/>
      <c r="E11" s="42"/>
      <c r="F11" s="43"/>
      <c r="G11" s="44"/>
      <c r="H11" s="45"/>
      <c r="J11" s="46"/>
    </row>
    <row r="12" spans="1:10" ht="12.75">
      <c r="A12" s="39" t="s">
        <v>120</v>
      </c>
      <c r="B12" s="40">
        <v>8</v>
      </c>
      <c r="C12" s="40">
        <v>0</v>
      </c>
      <c r="D12" s="41">
        <v>0</v>
      </c>
      <c r="E12" s="42">
        <f aca="true" t="shared" si="0" ref="E12:E18">SUM(B12:D12)</f>
        <v>8</v>
      </c>
      <c r="F12" s="43"/>
      <c r="G12" s="44">
        <v>6</v>
      </c>
      <c r="H12" s="45">
        <v>5</v>
      </c>
      <c r="J12" s="46">
        <v>0</v>
      </c>
    </row>
    <row r="13" spans="1:10" ht="12.75">
      <c r="A13" s="39" t="s">
        <v>121</v>
      </c>
      <c r="B13" s="40">
        <v>4</v>
      </c>
      <c r="C13" s="40">
        <v>1</v>
      </c>
      <c r="D13" s="41">
        <v>0</v>
      </c>
      <c r="E13" s="42">
        <f t="shared" si="0"/>
        <v>5</v>
      </c>
      <c r="F13" s="43"/>
      <c r="G13" s="44">
        <v>10</v>
      </c>
      <c r="H13" s="45">
        <v>13</v>
      </c>
      <c r="J13" s="46">
        <v>1</v>
      </c>
    </row>
    <row r="14" spans="1:10" ht="12.75">
      <c r="A14" s="39" t="s">
        <v>122</v>
      </c>
      <c r="B14" s="40">
        <v>6</v>
      </c>
      <c r="C14" s="40">
        <v>0</v>
      </c>
      <c r="D14" s="41">
        <v>0</v>
      </c>
      <c r="E14" s="42">
        <f t="shared" si="0"/>
        <v>6</v>
      </c>
      <c r="F14" s="43"/>
      <c r="G14" s="44">
        <v>8</v>
      </c>
      <c r="H14" s="45">
        <v>4</v>
      </c>
      <c r="J14" s="46">
        <v>0</v>
      </c>
    </row>
    <row r="15" spans="1:10" ht="12.75">
      <c r="A15" s="39" t="s">
        <v>123</v>
      </c>
      <c r="B15" s="40">
        <v>11</v>
      </c>
      <c r="C15" s="40">
        <v>0</v>
      </c>
      <c r="D15" s="41">
        <v>0</v>
      </c>
      <c r="E15" s="42">
        <f t="shared" si="0"/>
        <v>11</v>
      </c>
      <c r="F15" s="43"/>
      <c r="G15" s="44">
        <v>8</v>
      </c>
      <c r="H15" s="45">
        <v>5</v>
      </c>
      <c r="J15" s="46">
        <v>0</v>
      </c>
    </row>
    <row r="16" spans="1:10" ht="12.75">
      <c r="A16" s="39" t="s">
        <v>124</v>
      </c>
      <c r="B16" s="40">
        <v>22</v>
      </c>
      <c r="C16" s="40">
        <v>0</v>
      </c>
      <c r="D16" s="41">
        <v>0</v>
      </c>
      <c r="E16" s="42">
        <f t="shared" si="0"/>
        <v>22</v>
      </c>
      <c r="F16" s="43"/>
      <c r="G16" s="44">
        <v>12</v>
      </c>
      <c r="H16" s="45">
        <v>9</v>
      </c>
      <c r="J16" s="46">
        <v>1</v>
      </c>
    </row>
    <row r="17" spans="1:10" ht="12.75">
      <c r="A17" s="39" t="s">
        <v>125</v>
      </c>
      <c r="B17" s="40">
        <v>27</v>
      </c>
      <c r="C17" s="40">
        <v>0</v>
      </c>
      <c r="D17" s="41">
        <v>0</v>
      </c>
      <c r="E17" s="42">
        <f t="shared" si="0"/>
        <v>27</v>
      </c>
      <c r="F17" s="43"/>
      <c r="G17" s="44">
        <v>24</v>
      </c>
      <c r="H17" s="45">
        <v>25</v>
      </c>
      <c r="J17" s="46">
        <v>0</v>
      </c>
    </row>
    <row r="18" spans="1:10" ht="12.75">
      <c r="A18" s="39" t="s">
        <v>126</v>
      </c>
      <c r="B18" s="40">
        <v>0</v>
      </c>
      <c r="C18" s="40">
        <v>1</v>
      </c>
      <c r="D18" s="41">
        <v>0</v>
      </c>
      <c r="E18" s="42">
        <f t="shared" si="0"/>
        <v>1</v>
      </c>
      <c r="F18" s="43"/>
      <c r="G18" s="44">
        <v>2</v>
      </c>
      <c r="H18" s="45">
        <v>0</v>
      </c>
      <c r="J18" s="46">
        <v>0</v>
      </c>
    </row>
    <row r="19" spans="1:10" s="28" customFormat="1" ht="12.75">
      <c r="A19" s="47" t="s">
        <v>127</v>
      </c>
      <c r="B19" s="48">
        <f>SUM(B12:B18)</f>
        <v>78</v>
      </c>
      <c r="C19" s="48">
        <f>SUM(C12:C18)</f>
        <v>2</v>
      </c>
      <c r="D19" s="49">
        <f>SUM(D12:D18)</f>
        <v>0</v>
      </c>
      <c r="E19" s="50">
        <f>SUM(E12:E18)</f>
        <v>80</v>
      </c>
      <c r="F19" s="51"/>
      <c r="G19" s="44">
        <f>SUM(G12:G18)</f>
        <v>70</v>
      </c>
      <c r="H19" s="52">
        <f>SUM(H12:H18)</f>
        <v>61</v>
      </c>
      <c r="J19" s="53">
        <f>SUM(J12:J18)</f>
        <v>2</v>
      </c>
    </row>
    <row r="20" spans="1:10" ht="8.25" customHeight="1">
      <c r="A20" s="39"/>
      <c r="B20" s="40"/>
      <c r="C20" s="40"/>
      <c r="D20" s="41"/>
      <c r="E20" s="42"/>
      <c r="F20" s="43"/>
      <c r="G20" s="44"/>
      <c r="H20" s="45"/>
      <c r="J20" s="46"/>
    </row>
    <row r="21" spans="1:10" ht="12.75">
      <c r="A21" s="39" t="s">
        <v>128</v>
      </c>
      <c r="B21" s="40">
        <v>44</v>
      </c>
      <c r="C21" s="40">
        <v>0</v>
      </c>
      <c r="D21" s="41">
        <v>0</v>
      </c>
      <c r="E21" s="42">
        <f aca="true" t="shared" si="1" ref="E21:E29">SUM(B21:D21)</f>
        <v>44</v>
      </c>
      <c r="F21" s="43"/>
      <c r="G21" s="44">
        <v>48</v>
      </c>
      <c r="H21" s="45">
        <v>51</v>
      </c>
      <c r="J21" s="46">
        <v>0</v>
      </c>
    </row>
    <row r="22" spans="1:10" ht="12.75">
      <c r="A22" s="39" t="s">
        <v>129</v>
      </c>
      <c r="B22" s="40">
        <v>3</v>
      </c>
      <c r="C22" s="40">
        <v>0</v>
      </c>
      <c r="D22" s="41">
        <v>0</v>
      </c>
      <c r="E22" s="42">
        <f t="shared" si="1"/>
        <v>3</v>
      </c>
      <c r="F22" s="43"/>
      <c r="G22" s="44">
        <v>6</v>
      </c>
      <c r="H22" s="45">
        <v>7</v>
      </c>
      <c r="J22" s="46">
        <v>0</v>
      </c>
    </row>
    <row r="23" spans="1:10" ht="12.75">
      <c r="A23" s="39" t="s">
        <v>130</v>
      </c>
      <c r="B23" s="40">
        <v>34</v>
      </c>
      <c r="C23" s="40">
        <v>0</v>
      </c>
      <c r="D23" s="41">
        <v>0</v>
      </c>
      <c r="E23" s="42">
        <f t="shared" si="1"/>
        <v>34</v>
      </c>
      <c r="F23" s="43"/>
      <c r="G23" s="44">
        <v>18</v>
      </c>
      <c r="H23" s="45">
        <v>19</v>
      </c>
      <c r="J23" s="46">
        <v>0</v>
      </c>
    </row>
    <row r="24" spans="1:10" ht="12.75">
      <c r="A24" s="39" t="s">
        <v>131</v>
      </c>
      <c r="B24" s="40">
        <v>0</v>
      </c>
      <c r="C24" s="40">
        <v>0</v>
      </c>
      <c r="D24" s="41">
        <v>0</v>
      </c>
      <c r="E24" s="42">
        <f t="shared" si="1"/>
        <v>0</v>
      </c>
      <c r="F24" s="43"/>
      <c r="G24" s="44">
        <v>2</v>
      </c>
      <c r="H24" s="45">
        <v>1</v>
      </c>
      <c r="J24" s="46">
        <v>1</v>
      </c>
    </row>
    <row r="25" spans="1:10" ht="12.75">
      <c r="A25" s="39" t="s">
        <v>132</v>
      </c>
      <c r="B25" s="40">
        <v>1</v>
      </c>
      <c r="C25" s="40">
        <v>0</v>
      </c>
      <c r="D25" s="41">
        <v>0</v>
      </c>
      <c r="E25" s="42">
        <f t="shared" si="1"/>
        <v>1</v>
      </c>
      <c r="F25" s="43"/>
      <c r="G25" s="44">
        <v>2</v>
      </c>
      <c r="H25" s="45">
        <v>1</v>
      </c>
      <c r="J25" s="46">
        <v>0</v>
      </c>
    </row>
    <row r="26" spans="1:10" ht="12.75">
      <c r="A26" s="39" t="s">
        <v>133</v>
      </c>
      <c r="B26" s="40">
        <v>6</v>
      </c>
      <c r="C26" s="40">
        <v>0</v>
      </c>
      <c r="D26" s="41">
        <v>0</v>
      </c>
      <c r="E26" s="42">
        <f t="shared" si="1"/>
        <v>6</v>
      </c>
      <c r="F26" s="43"/>
      <c r="G26" s="44">
        <v>12</v>
      </c>
      <c r="H26" s="45">
        <v>11</v>
      </c>
      <c r="J26" s="46">
        <v>0</v>
      </c>
    </row>
    <row r="27" spans="1:10" ht="12.75">
      <c r="A27" s="39" t="s">
        <v>134</v>
      </c>
      <c r="B27" s="40">
        <v>8</v>
      </c>
      <c r="C27" s="40">
        <v>0</v>
      </c>
      <c r="D27" s="41">
        <v>0</v>
      </c>
      <c r="E27" s="42">
        <f t="shared" si="1"/>
        <v>8</v>
      </c>
      <c r="F27" s="43"/>
      <c r="G27" s="44">
        <v>2</v>
      </c>
      <c r="H27" s="45">
        <v>1</v>
      </c>
      <c r="J27" s="46">
        <v>0</v>
      </c>
    </row>
    <row r="28" spans="1:10" ht="12.75">
      <c r="A28" s="39" t="s">
        <v>135</v>
      </c>
      <c r="B28" s="40">
        <v>5</v>
      </c>
      <c r="C28" s="40">
        <v>0</v>
      </c>
      <c r="D28" s="41">
        <v>0</v>
      </c>
      <c r="E28" s="42">
        <f t="shared" si="1"/>
        <v>5</v>
      </c>
      <c r="F28" s="43"/>
      <c r="G28" s="44">
        <v>12</v>
      </c>
      <c r="H28" s="45">
        <v>10</v>
      </c>
      <c r="J28" s="46">
        <v>0</v>
      </c>
    </row>
    <row r="29" spans="1:10" ht="12.75">
      <c r="A29" s="39" t="s">
        <v>136</v>
      </c>
      <c r="B29" s="40">
        <v>11</v>
      </c>
      <c r="C29" s="40">
        <v>0</v>
      </c>
      <c r="D29" s="41">
        <v>0</v>
      </c>
      <c r="E29" s="42">
        <f t="shared" si="1"/>
        <v>11</v>
      </c>
      <c r="F29" s="43"/>
      <c r="G29" s="44">
        <v>18</v>
      </c>
      <c r="H29" s="45">
        <v>18</v>
      </c>
      <c r="J29" s="46">
        <v>0</v>
      </c>
    </row>
    <row r="30" spans="1:10" s="28" customFormat="1" ht="12.75">
      <c r="A30" s="47" t="s">
        <v>137</v>
      </c>
      <c r="B30" s="48">
        <f>SUM(B21:B29)</f>
        <v>112</v>
      </c>
      <c r="C30" s="48">
        <f>SUM(C21:C29)</f>
        <v>0</v>
      </c>
      <c r="D30" s="49">
        <f>SUM(D21:D29)</f>
        <v>0</v>
      </c>
      <c r="E30" s="50">
        <f>SUM(E21:E29)</f>
        <v>112</v>
      </c>
      <c r="F30" s="51"/>
      <c r="G30" s="44">
        <f>SUM(G21:G29)</f>
        <v>120</v>
      </c>
      <c r="H30" s="52">
        <f>SUM(H21:H29)</f>
        <v>119</v>
      </c>
      <c r="J30" s="53">
        <f>SUM(J21:J29)</f>
        <v>1</v>
      </c>
    </row>
    <row r="31" spans="2:10" s="54" customFormat="1" ht="12.75">
      <c r="B31" s="51"/>
      <c r="C31" s="51"/>
      <c r="D31" s="55"/>
      <c r="E31" s="51"/>
      <c r="F31" s="51"/>
      <c r="G31" s="51"/>
      <c r="H31" s="55"/>
      <c r="J31" s="51"/>
    </row>
    <row r="32" spans="1:10" s="28" customFormat="1" ht="12.75">
      <c r="A32" s="47" t="s">
        <v>138</v>
      </c>
      <c r="B32" s="48">
        <f>B30+B19+B10</f>
        <v>256</v>
      </c>
      <c r="C32" s="48">
        <f>C30+C19+C10</f>
        <v>2</v>
      </c>
      <c r="D32" s="49">
        <f>D30+D19+D10</f>
        <v>2</v>
      </c>
      <c r="E32" s="50">
        <f>E30+E19+E10</f>
        <v>260</v>
      </c>
      <c r="F32" s="51"/>
      <c r="G32" s="56">
        <f>G30+G19+G10</f>
        <v>254</v>
      </c>
      <c r="H32" s="52">
        <f>H30+H19+H10</f>
        <v>245</v>
      </c>
      <c r="J32" s="53">
        <f>J30+J19+J10</f>
        <v>4</v>
      </c>
    </row>
    <row r="33" spans="4:10" ht="12.75">
      <c r="D33" s="57"/>
      <c r="G33" s="60"/>
      <c r="J33" s="29"/>
    </row>
    <row r="35" ht="12.75">
      <c r="A35" s="26" t="s">
        <v>209</v>
      </c>
    </row>
    <row r="36" ht="12.75">
      <c r="A36" s="26" t="s">
        <v>140</v>
      </c>
    </row>
    <row r="37" ht="12.75">
      <c r="A37" s="26" t="s">
        <v>210</v>
      </c>
    </row>
    <row r="38" spans="1:5" ht="12.75">
      <c r="A38" s="26" t="s">
        <v>211</v>
      </c>
      <c r="D38" s="59"/>
      <c r="E38" s="59"/>
    </row>
    <row r="39" ht="12.75">
      <c r="A39" s="26" t="s">
        <v>143</v>
      </c>
    </row>
    <row r="40" ht="12.75">
      <c r="A40" s="26" t="s">
        <v>145</v>
      </c>
    </row>
    <row r="41" ht="12.75">
      <c r="A41" s="26" t="s">
        <v>144</v>
      </c>
    </row>
  </sheetData>
  <mergeCells count="1">
    <mergeCell ref="G3:H3"/>
  </mergeCells>
  <hyperlinks>
    <hyperlink ref="A1" location="Contents!A4" display="2 - Full-Time International Undergraduate Intake (new to University)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2" r:id="rId1"/>
  <headerFooter alignWithMargins="0">
    <oddFooter>&amp;L&amp;"Arial,Regular"&amp;10&amp;F&amp;A&amp;C&amp;"Arial,Regular"&amp;10Early Student Numbers 2005/06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A1">
      <selection activeCell="E52" sqref="E52"/>
    </sheetView>
  </sheetViews>
  <sheetFormatPr defaultColWidth="9.00390625" defaultRowHeight="15.75"/>
  <cols>
    <col min="1" max="1" width="5.375" style="6" customWidth="1"/>
    <col min="2" max="16384" width="9.00390625" style="6" customWidth="1"/>
  </cols>
  <sheetData>
    <row r="1" spans="1:9" ht="12.75">
      <c r="A1" s="70" t="s">
        <v>175</v>
      </c>
      <c r="B1" s="70"/>
      <c r="C1" s="70"/>
      <c r="D1" s="70"/>
      <c r="E1" s="70"/>
      <c r="F1" s="70"/>
      <c r="G1" s="70"/>
      <c r="H1" s="70"/>
      <c r="I1" s="70"/>
    </row>
    <row r="4" ht="12.75">
      <c r="A4" s="74" t="s">
        <v>176</v>
      </c>
    </row>
    <row r="6" spans="1:2" ht="12.75">
      <c r="A6" s="6" t="s">
        <v>177</v>
      </c>
      <c r="B6" s="6" t="s">
        <v>178</v>
      </c>
    </row>
    <row r="7" ht="12.75">
      <c r="B7" s="6" t="s">
        <v>179</v>
      </c>
    </row>
    <row r="9" spans="1:2" ht="12.75">
      <c r="A9" s="6" t="s">
        <v>180</v>
      </c>
      <c r="B9" s="6" t="s">
        <v>181</v>
      </c>
    </row>
    <row r="11" ht="12.75">
      <c r="B11" s="3" t="s">
        <v>182</v>
      </c>
    </row>
    <row r="14" ht="12.75">
      <c r="A14" s="74" t="s">
        <v>183</v>
      </c>
    </row>
    <row r="16" ht="12.75">
      <c r="A16" s="6" t="s">
        <v>184</v>
      </c>
    </row>
    <row r="19" ht="12.75">
      <c r="A19" s="74" t="s">
        <v>185</v>
      </c>
    </row>
    <row r="21" spans="1:2" ht="12.75">
      <c r="A21" s="6" t="s">
        <v>186</v>
      </c>
      <c r="B21" s="6" t="s">
        <v>187</v>
      </c>
    </row>
    <row r="22" ht="12.75">
      <c r="B22" s="1" t="s">
        <v>188</v>
      </c>
    </row>
    <row r="24" spans="1:2" ht="12.75">
      <c r="A24" s="6" t="s">
        <v>189</v>
      </c>
      <c r="B24" s="6" t="s">
        <v>190</v>
      </c>
    </row>
    <row r="25" ht="12.75">
      <c r="B25" s="6" t="s">
        <v>191</v>
      </c>
    </row>
    <row r="27" ht="12.75">
      <c r="B27" s="3" t="s">
        <v>192</v>
      </c>
    </row>
    <row r="28" ht="12.75">
      <c r="B28" s="6" t="s">
        <v>193</v>
      </c>
    </row>
    <row r="31" ht="12.75">
      <c r="A31" s="6" t="s">
        <v>194</v>
      </c>
    </row>
  </sheetData>
  <hyperlinks>
    <hyperlink ref="A1" location="Contents!A48" display="Calculations used for Research Students per Returned Staff Member (updated RAE 2001)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Footer>&amp;L&amp;"Arial,Regular"&amp;10&amp;F&amp;A&amp;C&amp;"Arial,Regular"&amp;10Early Student Numbers 2005/06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="75" zoomScaleNormal="75" workbookViewId="0" topLeftCell="A4">
      <selection activeCell="A2" sqref="A2"/>
    </sheetView>
  </sheetViews>
  <sheetFormatPr defaultColWidth="9.00390625" defaultRowHeight="15.75"/>
  <cols>
    <col min="1" max="1" width="28.625" style="26" customWidth="1"/>
    <col min="2" max="2" width="9.75390625" style="26" customWidth="1"/>
    <col min="3" max="3" width="9.50390625" style="26" customWidth="1"/>
    <col min="4" max="4" width="9.375" style="26" customWidth="1"/>
    <col min="5" max="5" width="8.125" style="26" customWidth="1"/>
    <col min="6" max="6" width="2.875" style="27" customWidth="1"/>
    <col min="7" max="7" width="9.00390625" style="28" customWidth="1"/>
    <col min="8" max="8" width="9.00390625" style="26" customWidth="1"/>
    <col min="9" max="9" width="2.625" style="26" customWidth="1"/>
    <col min="10" max="10" width="9.75390625" style="26" customWidth="1"/>
    <col min="11" max="11" width="9.50390625" style="26" customWidth="1"/>
    <col min="12" max="12" width="9.375" style="26" customWidth="1"/>
    <col min="13" max="13" width="8.125" style="26" customWidth="1"/>
    <col min="14" max="14" width="2.875" style="27" customWidth="1"/>
    <col min="15" max="15" width="9.00390625" style="28" customWidth="1"/>
    <col min="16" max="16384" width="9.00390625" style="26" customWidth="1"/>
  </cols>
  <sheetData>
    <row r="1" spans="1:3" ht="16.5">
      <c r="A1" s="75" t="s">
        <v>241</v>
      </c>
      <c r="C1" s="76"/>
    </row>
    <row r="2" spans="7:16" ht="12.75">
      <c r="G2" s="97" t="s">
        <v>104</v>
      </c>
      <c r="H2" s="97"/>
      <c r="O2" s="97" t="s">
        <v>104</v>
      </c>
      <c r="P2" s="97"/>
    </row>
    <row r="3" spans="1:16" ht="54.75" thickBot="1">
      <c r="A3" s="77" t="s">
        <v>105</v>
      </c>
      <c r="B3" s="78" t="s">
        <v>106</v>
      </c>
      <c r="C3" s="79" t="s">
        <v>107</v>
      </c>
      <c r="D3" s="80" t="s">
        <v>108</v>
      </c>
      <c r="E3" s="81" t="s">
        <v>109</v>
      </c>
      <c r="F3" s="35"/>
      <c r="G3" s="82" t="s">
        <v>225</v>
      </c>
      <c r="H3" s="83" t="s">
        <v>208</v>
      </c>
      <c r="J3" s="78" t="s">
        <v>106</v>
      </c>
      <c r="K3" s="79" t="s">
        <v>107</v>
      </c>
      <c r="L3" s="80" t="s">
        <v>108</v>
      </c>
      <c r="M3" s="81" t="s">
        <v>109</v>
      </c>
      <c r="N3" s="35"/>
      <c r="O3" s="84" t="s">
        <v>225</v>
      </c>
      <c r="P3" s="83" t="s">
        <v>208</v>
      </c>
    </row>
    <row r="4" spans="1:16" ht="21" customHeight="1" thickBot="1">
      <c r="A4" s="98" t="s">
        <v>195</v>
      </c>
      <c r="B4" s="99"/>
      <c r="C4" s="99"/>
      <c r="D4" s="99"/>
      <c r="E4" s="99"/>
      <c r="F4" s="99"/>
      <c r="G4" s="99"/>
      <c r="H4" s="100"/>
      <c r="J4" s="98" t="s">
        <v>196</v>
      </c>
      <c r="K4" s="101"/>
      <c r="L4" s="101"/>
      <c r="M4" s="101"/>
      <c r="N4" s="101"/>
      <c r="O4" s="101"/>
      <c r="P4" s="102"/>
    </row>
    <row r="5" spans="1:16" ht="15" customHeight="1">
      <c r="A5" s="85" t="s">
        <v>113</v>
      </c>
      <c r="B5" s="86">
        <f>'Intake UG UKEU'!B5</f>
        <v>151</v>
      </c>
      <c r="C5" s="86">
        <f>'Intake UG UKEU'!C5</f>
        <v>0</v>
      </c>
      <c r="D5" s="87">
        <f>'Intake UG UKEU'!D5</f>
        <v>4</v>
      </c>
      <c r="E5" s="88">
        <f>SUM(B5:D5)</f>
        <v>155</v>
      </c>
      <c r="F5" s="43"/>
      <c r="G5" s="89">
        <f>'Intake UG UKEU'!G5</f>
        <v>142</v>
      </c>
      <c r="H5" s="90">
        <f>'Intake UG UKEU'!H5</f>
        <v>135</v>
      </c>
      <c r="J5" s="86">
        <f>'Intake UG Int'!B5</f>
        <v>12</v>
      </c>
      <c r="K5" s="86">
        <f>'Intake UG Int'!C5</f>
        <v>0</v>
      </c>
      <c r="L5" s="87">
        <f>'Intake UG Int'!D5</f>
        <v>1</v>
      </c>
      <c r="M5" s="88">
        <f>SUM(J5:L5)</f>
        <v>13</v>
      </c>
      <c r="N5" s="43"/>
      <c r="O5" s="89">
        <f>'Intake UG Int'!G5</f>
        <v>10</v>
      </c>
      <c r="P5" s="90">
        <f>'Intake UG Int'!H5</f>
        <v>7</v>
      </c>
    </row>
    <row r="6" spans="1:16" ht="15" customHeight="1">
      <c r="A6" s="39" t="s">
        <v>114</v>
      </c>
      <c r="B6" s="86">
        <f>'Intake UG UKEU'!B6</f>
        <v>34</v>
      </c>
      <c r="C6" s="86">
        <f>'Intake UG UKEU'!C6</f>
        <v>0</v>
      </c>
      <c r="D6" s="87">
        <f>'Intake UG UKEU'!D6</f>
        <v>4</v>
      </c>
      <c r="E6" s="42">
        <f>SUM(B6:D6)</f>
        <v>38</v>
      </c>
      <c r="F6" s="43"/>
      <c r="G6" s="89">
        <f>'Intake UG UKEU'!G6</f>
        <v>45</v>
      </c>
      <c r="H6" s="90">
        <f>'Intake UG UKEU'!H6</f>
        <v>39</v>
      </c>
      <c r="J6" s="86">
        <f>'Intake UG Int'!B6</f>
        <v>16</v>
      </c>
      <c r="K6" s="86">
        <f>'Intake UG Int'!C6</f>
        <v>0</v>
      </c>
      <c r="L6" s="87">
        <f>'Intake UG Int'!D6</f>
        <v>0</v>
      </c>
      <c r="M6" s="42">
        <f>SUM(J6:L6)</f>
        <v>16</v>
      </c>
      <c r="N6" s="43"/>
      <c r="O6" s="89">
        <f>'Intake UG Int'!G6</f>
        <v>14</v>
      </c>
      <c r="P6" s="90">
        <f>'Intake UG Int'!H6</f>
        <v>13</v>
      </c>
    </row>
    <row r="7" spans="1:16" ht="15" customHeight="1">
      <c r="A7" s="39" t="s">
        <v>115</v>
      </c>
      <c r="B7" s="86">
        <f>'Intake UG UKEU'!B7</f>
        <v>195</v>
      </c>
      <c r="C7" s="86">
        <f>'Intake UG UKEU'!C7</f>
        <v>0</v>
      </c>
      <c r="D7" s="87">
        <f>'Intake UG UKEU'!D7</f>
        <v>0</v>
      </c>
      <c r="E7" s="42">
        <f>SUM(B7:D7)</f>
        <v>195</v>
      </c>
      <c r="F7" s="43"/>
      <c r="G7" s="89">
        <f>'Intake UG UKEU'!G7</f>
        <v>188</v>
      </c>
      <c r="H7" s="90">
        <f>'Intake UG UKEU'!H7</f>
        <v>195</v>
      </c>
      <c r="J7" s="86">
        <f>'Intake UG Int'!B7</f>
        <v>11</v>
      </c>
      <c r="K7" s="86">
        <f>'Intake UG Int'!C7</f>
        <v>0</v>
      </c>
      <c r="L7" s="87">
        <f>'Intake UG Int'!D7</f>
        <v>0</v>
      </c>
      <c r="M7" s="42">
        <f>SUM(J7:L7)</f>
        <v>11</v>
      </c>
      <c r="N7" s="43"/>
      <c r="O7" s="89">
        <f>'Intake UG Int'!G7</f>
        <v>14</v>
      </c>
      <c r="P7" s="90">
        <f>'Intake UG Int'!H7</f>
        <v>15</v>
      </c>
    </row>
    <row r="8" spans="1:16" ht="15" customHeight="1">
      <c r="A8" s="39" t="s">
        <v>116</v>
      </c>
      <c r="B8" s="86">
        <f>'Intake UG UKEU'!B8</f>
        <v>90</v>
      </c>
      <c r="C8" s="86">
        <f>'Intake UG UKEU'!C8</f>
        <v>0</v>
      </c>
      <c r="D8" s="87">
        <f>'Intake UG UKEU'!D8</f>
        <v>26</v>
      </c>
      <c r="E8" s="42">
        <f>SUM(B8:D8)</f>
        <v>116</v>
      </c>
      <c r="F8" s="43"/>
      <c r="G8" s="89">
        <f>'Intake UG UKEU'!G8</f>
        <v>124</v>
      </c>
      <c r="H8" s="90">
        <f>'Intake UG UKEU'!H8</f>
        <v>120</v>
      </c>
      <c r="J8" s="86">
        <f>'Intake UG Int'!B8</f>
        <v>16</v>
      </c>
      <c r="K8" s="86">
        <f>'Intake UG Int'!C8</f>
        <v>0</v>
      </c>
      <c r="L8" s="87">
        <f>'Intake UG Int'!D8</f>
        <v>1</v>
      </c>
      <c r="M8" s="42">
        <f>SUM(J8:L8)</f>
        <v>17</v>
      </c>
      <c r="N8" s="43"/>
      <c r="O8" s="89">
        <f>'Intake UG Int'!G8</f>
        <v>12</v>
      </c>
      <c r="P8" s="90">
        <f>'Intake UG Int'!H8</f>
        <v>16</v>
      </c>
    </row>
    <row r="9" spans="1:16" ht="15" customHeight="1">
      <c r="A9" s="39" t="s">
        <v>118</v>
      </c>
      <c r="B9" s="86">
        <f>'Intake UG UKEU'!B9</f>
        <v>182</v>
      </c>
      <c r="C9" s="86">
        <f>'Intake UG UKEU'!C9</f>
        <v>0</v>
      </c>
      <c r="D9" s="87">
        <f>'Intake UG UKEU'!D9</f>
        <v>55</v>
      </c>
      <c r="E9" s="42">
        <f>SUM(B9:D9)</f>
        <v>237</v>
      </c>
      <c r="F9" s="43"/>
      <c r="G9" s="89">
        <f>'Intake UG UKEU'!G9</f>
        <v>210</v>
      </c>
      <c r="H9" s="90">
        <f>'Intake UG UKEU'!H9</f>
        <v>219</v>
      </c>
      <c r="J9" s="86">
        <f>'Intake UG Int'!B9</f>
        <v>11</v>
      </c>
      <c r="K9" s="86">
        <f>'Intake UG Int'!C9</f>
        <v>0</v>
      </c>
      <c r="L9" s="87">
        <f>'Intake UG Int'!D9</f>
        <v>0</v>
      </c>
      <c r="M9" s="42">
        <f>SUM(J9:L9)</f>
        <v>11</v>
      </c>
      <c r="N9" s="43"/>
      <c r="O9" s="89">
        <f>'Intake UG Int'!G9</f>
        <v>14</v>
      </c>
      <c r="P9" s="90">
        <f>'Intake UG Int'!H9</f>
        <v>14</v>
      </c>
    </row>
    <row r="10" spans="1:16" s="28" customFormat="1" ht="15" customHeight="1">
      <c r="A10" s="47" t="s">
        <v>197</v>
      </c>
      <c r="B10" s="48">
        <f>SUM(B5:B9)</f>
        <v>652</v>
      </c>
      <c r="C10" s="48">
        <f>SUM(C5:C9)</f>
        <v>0</v>
      </c>
      <c r="D10" s="49">
        <f>SUM(D2:D9)</f>
        <v>89</v>
      </c>
      <c r="E10" s="50">
        <f>SUM(E5:E9)</f>
        <v>741</v>
      </c>
      <c r="F10" s="51"/>
      <c r="G10" s="44">
        <f>SUM(G5:G9)</f>
        <v>709</v>
      </c>
      <c r="H10" s="52">
        <f>SUM(H5:H9)</f>
        <v>708</v>
      </c>
      <c r="J10" s="48">
        <f>SUM(J5:J9)</f>
        <v>66</v>
      </c>
      <c r="K10" s="48">
        <f>SUM(K5:K9)</f>
        <v>0</v>
      </c>
      <c r="L10" s="49">
        <f>SUM(L5:L9)</f>
        <v>2</v>
      </c>
      <c r="M10" s="50">
        <f>SUM(M5:M9)</f>
        <v>68</v>
      </c>
      <c r="N10" s="51"/>
      <c r="O10" s="44">
        <f>SUM(O5:O9)</f>
        <v>64</v>
      </c>
      <c r="P10" s="52">
        <f>SUM(P5:P9)</f>
        <v>65</v>
      </c>
    </row>
    <row r="11" spans="1:16" ht="8.25" customHeight="1" thickBot="1">
      <c r="A11" s="39"/>
      <c r="B11" s="40"/>
      <c r="C11" s="40"/>
      <c r="D11" s="41"/>
      <c r="E11" s="42"/>
      <c r="F11" s="43"/>
      <c r="G11" s="44"/>
      <c r="H11" s="45"/>
      <c r="J11" s="40"/>
      <c r="K11" s="40"/>
      <c r="L11" s="41"/>
      <c r="M11" s="42"/>
      <c r="N11" s="43"/>
      <c r="O11" s="44"/>
      <c r="P11" s="45"/>
    </row>
    <row r="12" spans="1:16" ht="21" customHeight="1" hidden="1" thickBot="1">
      <c r="A12" s="98" t="s">
        <v>198</v>
      </c>
      <c r="B12" s="99"/>
      <c r="C12" s="99"/>
      <c r="D12" s="99"/>
      <c r="E12" s="99"/>
      <c r="F12" s="99"/>
      <c r="G12" s="99"/>
      <c r="H12" s="100"/>
      <c r="J12" s="98" t="s">
        <v>199</v>
      </c>
      <c r="K12" s="101"/>
      <c r="L12" s="101"/>
      <c r="M12" s="101"/>
      <c r="N12" s="101"/>
      <c r="O12" s="101"/>
      <c r="P12" s="102"/>
    </row>
    <row r="13" spans="1:16" ht="15" customHeight="1" hidden="1" thickBot="1">
      <c r="A13" s="85" t="s">
        <v>113</v>
      </c>
      <c r="B13" s="86">
        <f>'Yr 1 UG UKEU'!B5</f>
        <v>0</v>
      </c>
      <c r="C13" s="86">
        <f>'Yr 1 UG UKEU'!C5</f>
        <v>0</v>
      </c>
      <c r="D13" s="87"/>
      <c r="E13" s="88">
        <f>SUM(B13:D13)</f>
        <v>0</v>
      </c>
      <c r="F13" s="43"/>
      <c r="G13" s="89" t="s">
        <v>200</v>
      </c>
      <c r="H13" s="90" t="s">
        <v>200</v>
      </c>
      <c r="J13" s="86">
        <f>'Yr 1 UG Int'!B5</f>
        <v>0</v>
      </c>
      <c r="K13" s="86">
        <f>'Yr 1 UG Int'!C5</f>
        <v>0</v>
      </c>
      <c r="L13" s="87"/>
      <c r="M13" s="88">
        <f>SUM(J13:L13)</f>
        <v>0</v>
      </c>
      <c r="N13" s="43"/>
      <c r="O13" s="89" t="s">
        <v>200</v>
      </c>
      <c r="P13" s="90" t="s">
        <v>200</v>
      </c>
    </row>
    <row r="14" spans="1:16" ht="15" customHeight="1" hidden="1" thickBot="1">
      <c r="A14" s="39" t="s">
        <v>114</v>
      </c>
      <c r="B14" s="86">
        <f>'Yr 1 UG UKEU'!B6</f>
        <v>0</v>
      </c>
      <c r="C14" s="86">
        <f>'Yr 1 UG UKEU'!C6</f>
        <v>0</v>
      </c>
      <c r="D14" s="87"/>
      <c r="E14" s="42">
        <f>SUM(B14:D14)</f>
        <v>0</v>
      </c>
      <c r="F14" s="43"/>
      <c r="G14" s="89" t="s">
        <v>200</v>
      </c>
      <c r="H14" s="90" t="s">
        <v>200</v>
      </c>
      <c r="J14" s="86">
        <f>'Yr 1 UG Int'!B6</f>
        <v>0</v>
      </c>
      <c r="K14" s="86">
        <f>'Yr 1 UG Int'!C6</f>
        <v>0</v>
      </c>
      <c r="L14" s="87"/>
      <c r="M14" s="42">
        <f>SUM(J14:L14)</f>
        <v>0</v>
      </c>
      <c r="N14" s="43"/>
      <c r="O14" s="89" t="s">
        <v>200</v>
      </c>
      <c r="P14" s="90" t="s">
        <v>200</v>
      </c>
    </row>
    <row r="15" spans="1:16" ht="15" customHeight="1" hidden="1" thickBot="1">
      <c r="A15" s="39" t="s">
        <v>115</v>
      </c>
      <c r="B15" s="86">
        <f>'Yr 1 UG UKEU'!B7</f>
        <v>0</v>
      </c>
      <c r="C15" s="86">
        <f>'Yr 1 UG UKEU'!C7</f>
        <v>0</v>
      </c>
      <c r="D15" s="87"/>
      <c r="E15" s="42">
        <f>SUM(B15:D15)</f>
        <v>0</v>
      </c>
      <c r="F15" s="43"/>
      <c r="G15" s="89" t="s">
        <v>200</v>
      </c>
      <c r="H15" s="90" t="s">
        <v>200</v>
      </c>
      <c r="J15" s="86">
        <f>'Yr 1 UG Int'!B7</f>
        <v>0</v>
      </c>
      <c r="K15" s="86">
        <f>'Yr 1 UG Int'!C7</f>
        <v>0</v>
      </c>
      <c r="L15" s="87"/>
      <c r="M15" s="42">
        <f>SUM(J15:L15)</f>
        <v>0</v>
      </c>
      <c r="N15" s="43"/>
      <c r="O15" s="89" t="s">
        <v>200</v>
      </c>
      <c r="P15" s="90" t="s">
        <v>200</v>
      </c>
    </row>
    <row r="16" spans="1:16" ht="15" customHeight="1" hidden="1" thickBot="1">
      <c r="A16" s="39" t="s">
        <v>116</v>
      </c>
      <c r="B16" s="86">
        <f>'Yr 1 UG UKEU'!B8</f>
        <v>0</v>
      </c>
      <c r="C16" s="86">
        <f>'Yr 1 UG UKEU'!C8</f>
        <v>0</v>
      </c>
      <c r="D16" s="87"/>
      <c r="E16" s="42">
        <f>SUM(B16:D16)</f>
        <v>0</v>
      </c>
      <c r="F16" s="43"/>
      <c r="G16" s="89" t="s">
        <v>200</v>
      </c>
      <c r="H16" s="90" t="s">
        <v>200</v>
      </c>
      <c r="J16" s="86">
        <f>'Yr 1 UG Int'!B8</f>
        <v>0</v>
      </c>
      <c r="K16" s="86">
        <f>'Yr 1 UG Int'!C8</f>
        <v>0</v>
      </c>
      <c r="L16" s="87"/>
      <c r="M16" s="42">
        <f>SUM(J16:L16)</f>
        <v>0</v>
      </c>
      <c r="N16" s="43"/>
      <c r="O16" s="89" t="s">
        <v>200</v>
      </c>
      <c r="P16" s="90" t="s">
        <v>200</v>
      </c>
    </row>
    <row r="17" spans="1:16" ht="15" customHeight="1" hidden="1" thickBot="1">
      <c r="A17" s="39" t="s">
        <v>118</v>
      </c>
      <c r="B17" s="86">
        <f>'Yr 1 UG UKEU'!B9</f>
        <v>0</v>
      </c>
      <c r="C17" s="86">
        <f>'Yr 1 UG UKEU'!C9</f>
        <v>0</v>
      </c>
      <c r="D17" s="87"/>
      <c r="E17" s="42">
        <f>SUM(B17:D17)</f>
        <v>0</v>
      </c>
      <c r="F17" s="43"/>
      <c r="G17" s="89" t="s">
        <v>200</v>
      </c>
      <c r="H17" s="90" t="s">
        <v>200</v>
      </c>
      <c r="J17" s="86">
        <f>'Yr 1 UG Int'!B9</f>
        <v>0</v>
      </c>
      <c r="K17" s="86">
        <f>'Yr 1 UG Int'!C9</f>
        <v>0</v>
      </c>
      <c r="L17" s="87"/>
      <c r="M17" s="42">
        <f>SUM(J17:L17)</f>
        <v>0</v>
      </c>
      <c r="N17" s="43"/>
      <c r="O17" s="89" t="s">
        <v>200</v>
      </c>
      <c r="P17" s="90" t="s">
        <v>200</v>
      </c>
    </row>
    <row r="18" spans="1:16" s="28" customFormat="1" ht="15" customHeight="1" hidden="1" thickBot="1">
      <c r="A18" s="47" t="s">
        <v>197</v>
      </c>
      <c r="B18" s="48">
        <f>SUM(B13:B17)</f>
        <v>0</v>
      </c>
      <c r="C18" s="48">
        <f>SUM(C13:C17)</f>
        <v>0</v>
      </c>
      <c r="D18" s="49"/>
      <c r="E18" s="50">
        <f>SUM(E13:E17)</f>
        <v>0</v>
      </c>
      <c r="F18" s="51"/>
      <c r="G18" s="89" t="s">
        <v>200</v>
      </c>
      <c r="H18" s="90" t="s">
        <v>200</v>
      </c>
      <c r="J18" s="48">
        <f>SUM(J13:J17)</f>
        <v>0</v>
      </c>
      <c r="K18" s="48">
        <f>SUM(K13:K17)</f>
        <v>0</v>
      </c>
      <c r="L18" s="49"/>
      <c r="M18" s="50">
        <f>SUM(M13:M17)</f>
        <v>0</v>
      </c>
      <c r="N18" s="51"/>
      <c r="O18" s="89" t="s">
        <v>200</v>
      </c>
      <c r="P18" s="90" t="s">
        <v>200</v>
      </c>
    </row>
    <row r="19" spans="1:16" ht="8.25" customHeight="1" hidden="1" thickBot="1">
      <c r="A19" s="39"/>
      <c r="B19" s="40"/>
      <c r="C19" s="40"/>
      <c r="D19" s="41"/>
      <c r="E19" s="42"/>
      <c r="F19" s="43"/>
      <c r="G19" s="44"/>
      <c r="H19" s="45"/>
      <c r="J19" s="40"/>
      <c r="K19" s="40"/>
      <c r="L19" s="41"/>
      <c r="M19" s="42"/>
      <c r="N19" s="43"/>
      <c r="O19" s="44"/>
      <c r="P19" s="45"/>
    </row>
    <row r="20" spans="1:16" ht="21" customHeight="1" thickBot="1">
      <c r="A20" s="98" t="s">
        <v>201</v>
      </c>
      <c r="B20" s="99"/>
      <c r="C20" s="99"/>
      <c r="D20" s="99"/>
      <c r="E20" s="99"/>
      <c r="F20" s="99"/>
      <c r="G20" s="99"/>
      <c r="H20" s="100"/>
      <c r="J20" s="98" t="s">
        <v>202</v>
      </c>
      <c r="K20" s="101"/>
      <c r="L20" s="101"/>
      <c r="M20" s="101"/>
      <c r="N20" s="101"/>
      <c r="O20" s="101"/>
      <c r="P20" s="102"/>
    </row>
    <row r="21" spans="1:16" ht="15" customHeight="1">
      <c r="A21" s="85" t="s">
        <v>113</v>
      </c>
      <c r="B21" s="86">
        <f>'Pop UG UKEU'!B5</f>
        <v>467</v>
      </c>
      <c r="C21" s="86">
        <f>'Pop UG UKEU'!C5</f>
        <v>0</v>
      </c>
      <c r="D21" s="87">
        <f>'Pop UG UKEU'!D5</f>
        <v>4</v>
      </c>
      <c r="E21" s="88">
        <f>SUM(B21:D21)</f>
        <v>471</v>
      </c>
      <c r="F21" s="43"/>
      <c r="G21" s="89">
        <f>'Pop UG UKEU'!G5</f>
        <v>439</v>
      </c>
      <c r="H21" s="90">
        <f>'Pop UG UKEU'!H5</f>
        <v>435</v>
      </c>
      <c r="J21" s="86">
        <f>'Pop UG Int'!B5</f>
        <v>26</v>
      </c>
      <c r="K21" s="86">
        <f>'Pop UG Int'!C5</f>
        <v>0</v>
      </c>
      <c r="L21" s="87">
        <f>'Pop UG Int'!D5</f>
        <v>1</v>
      </c>
      <c r="M21" s="88">
        <f>SUM(J21:L21)</f>
        <v>27</v>
      </c>
      <c r="N21" s="43"/>
      <c r="O21" s="44">
        <f>'Pop UG Int'!G5</f>
        <v>24</v>
      </c>
      <c r="P21" s="45">
        <f>'Pop UG Int'!H5</f>
        <v>19</v>
      </c>
    </row>
    <row r="22" spans="1:16" ht="15" customHeight="1">
      <c r="A22" s="39" t="s">
        <v>114</v>
      </c>
      <c r="B22" s="86">
        <f>'Pop UG UKEU'!B6</f>
        <v>144</v>
      </c>
      <c r="C22" s="86">
        <f>'Pop UG UKEU'!C6</f>
        <v>0</v>
      </c>
      <c r="D22" s="87">
        <f>'Pop UG UKEU'!D6</f>
        <v>4</v>
      </c>
      <c r="E22" s="42">
        <f>SUM(B22:D22)</f>
        <v>148</v>
      </c>
      <c r="F22" s="43"/>
      <c r="G22" s="89">
        <f>'Pop UG UKEU'!G6</f>
        <v>148</v>
      </c>
      <c r="H22" s="90">
        <f>'Pop UG UKEU'!H6</f>
        <v>135</v>
      </c>
      <c r="J22" s="86">
        <f>'Pop UG Int'!B6</f>
        <v>46</v>
      </c>
      <c r="K22" s="86">
        <f>'Pop UG Int'!C6</f>
        <v>0</v>
      </c>
      <c r="L22" s="87">
        <f>'Pop UG Int'!D6</f>
        <v>0</v>
      </c>
      <c r="M22" s="42">
        <f>SUM(J22:L22)</f>
        <v>46</v>
      </c>
      <c r="N22" s="43"/>
      <c r="O22" s="44">
        <f>'Pop UG Int'!G6</f>
        <v>46</v>
      </c>
      <c r="P22" s="45">
        <f>'Pop UG Int'!H6</f>
        <v>39</v>
      </c>
    </row>
    <row r="23" spans="1:16" ht="15" customHeight="1">
      <c r="A23" s="39" t="s">
        <v>115</v>
      </c>
      <c r="B23" s="86">
        <f>'Pop UG UKEU'!B7</f>
        <v>705</v>
      </c>
      <c r="C23" s="86">
        <f>'Pop UG UKEU'!C7</f>
        <v>7</v>
      </c>
      <c r="D23" s="87">
        <f>'Pop UG UKEU'!D7</f>
        <v>0</v>
      </c>
      <c r="E23" s="42">
        <f>SUM(B23:D23)</f>
        <v>712</v>
      </c>
      <c r="F23" s="43"/>
      <c r="G23" s="89">
        <f>'Pop UG UKEU'!G7</f>
        <v>683</v>
      </c>
      <c r="H23" s="90">
        <f>'Pop UG UKEU'!H7</f>
        <v>696</v>
      </c>
      <c r="J23" s="86">
        <f>'Pop UG Int'!B7</f>
        <v>42</v>
      </c>
      <c r="K23" s="86">
        <f>'Pop UG Int'!C7</f>
        <v>0</v>
      </c>
      <c r="L23" s="87">
        <f>'Pop UG Int'!D7</f>
        <v>0</v>
      </c>
      <c r="M23" s="42">
        <f>SUM(J23:L23)</f>
        <v>42</v>
      </c>
      <c r="N23" s="43"/>
      <c r="O23" s="44">
        <f>'Pop UG Int'!G7</f>
        <v>42</v>
      </c>
      <c r="P23" s="45">
        <f>'Pop UG Int'!H7</f>
        <v>37</v>
      </c>
    </row>
    <row r="24" spans="1:16" ht="15" customHeight="1">
      <c r="A24" s="39" t="s">
        <v>116</v>
      </c>
      <c r="B24" s="86">
        <f>'Pop UG UKEU'!B8</f>
        <v>363</v>
      </c>
      <c r="C24" s="86">
        <f>'Pop UG UKEU'!C8</f>
        <v>0</v>
      </c>
      <c r="D24" s="87">
        <f>'Pop UG UKEU'!D8</f>
        <v>26</v>
      </c>
      <c r="E24" s="42">
        <f>SUM(B24:D24)</f>
        <v>389</v>
      </c>
      <c r="F24" s="43"/>
      <c r="G24" s="89">
        <f>'Pop UG UKEU'!G8</f>
        <v>369</v>
      </c>
      <c r="H24" s="90">
        <f>'Pop UG UKEU'!H8</f>
        <v>398</v>
      </c>
      <c r="J24" s="86">
        <f>'Pop UG Int'!B8</f>
        <v>47</v>
      </c>
      <c r="K24" s="86">
        <f>'Pop UG Int'!C8</f>
        <v>0</v>
      </c>
      <c r="L24" s="87">
        <f>'Pop UG Int'!D8</f>
        <v>1</v>
      </c>
      <c r="M24" s="42">
        <f>SUM(J24:L24)</f>
        <v>48</v>
      </c>
      <c r="N24" s="43"/>
      <c r="O24" s="44">
        <f>'Pop UG Int'!G8</f>
        <v>40</v>
      </c>
      <c r="P24" s="45">
        <f>'Pop UG Int'!H8</f>
        <v>44</v>
      </c>
    </row>
    <row r="25" spans="1:16" ht="15" customHeight="1">
      <c r="A25" s="39" t="s">
        <v>118</v>
      </c>
      <c r="B25" s="86">
        <f>'Pop UG UKEU'!B9</f>
        <v>720</v>
      </c>
      <c r="C25" s="86">
        <f>'Pop UG UKEU'!C9</f>
        <v>3</v>
      </c>
      <c r="D25" s="87">
        <f>'Pop UG UKEU'!D9</f>
        <v>55</v>
      </c>
      <c r="E25" s="42">
        <f>SUM(B25:D25)</f>
        <v>778</v>
      </c>
      <c r="F25" s="43"/>
      <c r="G25" s="89">
        <f>'Pop UG UKEU'!G9</f>
        <v>737</v>
      </c>
      <c r="H25" s="90">
        <f>'Pop UG UKEU'!H9</f>
        <v>764</v>
      </c>
      <c r="J25" s="86">
        <f>'Pop UG Int'!B9</f>
        <v>37</v>
      </c>
      <c r="K25" s="86">
        <f>'Pop UG Int'!C9</f>
        <v>0</v>
      </c>
      <c r="L25" s="87">
        <f>'Pop UG Int'!D9</f>
        <v>0</v>
      </c>
      <c r="M25" s="42">
        <f>SUM(J25:L25)</f>
        <v>37</v>
      </c>
      <c r="N25" s="43"/>
      <c r="O25" s="44">
        <f>'Pop UG Int'!G9</f>
        <v>46</v>
      </c>
      <c r="P25" s="45">
        <f>'Pop UG Int'!H9</f>
        <v>44</v>
      </c>
    </row>
    <row r="26" spans="1:16" s="28" customFormat="1" ht="15" customHeight="1">
      <c r="A26" s="47" t="s">
        <v>197</v>
      </c>
      <c r="B26" s="48">
        <f>SUM(B21:B25)</f>
        <v>2399</v>
      </c>
      <c r="C26" s="48">
        <f>SUM(C21:C25)</f>
        <v>10</v>
      </c>
      <c r="D26" s="49">
        <f>SUM(D21:D25)</f>
        <v>89</v>
      </c>
      <c r="E26" s="50">
        <f>SUM(E21:E25)</f>
        <v>2498</v>
      </c>
      <c r="F26" s="51"/>
      <c r="G26" s="44">
        <f>SUM(G21:G25)</f>
        <v>2376</v>
      </c>
      <c r="H26" s="52">
        <f>SUM(H21:H25)</f>
        <v>2428</v>
      </c>
      <c r="J26" s="48">
        <f>SUM(J21:J25)</f>
        <v>198</v>
      </c>
      <c r="K26" s="48">
        <f>SUM(K21:K25)</f>
        <v>0</v>
      </c>
      <c r="L26" s="49">
        <f>SUM(L21:L25)</f>
        <v>2</v>
      </c>
      <c r="M26" s="50">
        <f>SUM(M21:M25)</f>
        <v>200</v>
      </c>
      <c r="N26" s="51"/>
      <c r="O26" s="44">
        <f>SUM(O21:O25)</f>
        <v>198</v>
      </c>
      <c r="P26" s="52">
        <f>SUM(P21:P25)</f>
        <v>183</v>
      </c>
    </row>
    <row r="27" spans="1:16" ht="8.25" customHeight="1" thickBot="1">
      <c r="A27" s="39"/>
      <c r="B27" s="40"/>
      <c r="C27" s="40"/>
      <c r="D27" s="41"/>
      <c r="E27" s="42"/>
      <c r="F27" s="43"/>
      <c r="G27" s="44"/>
      <c r="H27" s="45"/>
      <c r="J27" s="40"/>
      <c r="K27" s="40"/>
      <c r="L27" s="41"/>
      <c r="M27" s="42"/>
      <c r="N27" s="43"/>
      <c r="O27" s="44"/>
      <c r="P27" s="45"/>
    </row>
    <row r="28" spans="1:16" ht="21" customHeight="1" thickBot="1">
      <c r="A28" s="98" t="s">
        <v>203</v>
      </c>
      <c r="B28" s="99"/>
      <c r="C28" s="99"/>
      <c r="D28" s="99"/>
      <c r="E28" s="99"/>
      <c r="F28" s="99"/>
      <c r="G28" s="99"/>
      <c r="H28" s="100"/>
      <c r="J28" s="98" t="s">
        <v>204</v>
      </c>
      <c r="K28" s="101"/>
      <c r="L28" s="101"/>
      <c r="M28" s="101"/>
      <c r="N28" s="101"/>
      <c r="O28" s="101"/>
      <c r="P28" s="102"/>
    </row>
    <row r="29" spans="1:16" ht="15" customHeight="1">
      <c r="A29" s="85" t="s">
        <v>113</v>
      </c>
      <c r="B29" s="86">
        <f>'FT PGT UKEU'!B5</f>
        <v>10</v>
      </c>
      <c r="C29" s="86">
        <f>'FT PGT UKEU'!C5</f>
        <v>0</v>
      </c>
      <c r="D29" s="93" t="s">
        <v>200</v>
      </c>
      <c r="E29" s="88">
        <f>SUM(B29:D29)</f>
        <v>10</v>
      </c>
      <c r="F29" s="43"/>
      <c r="G29" s="89">
        <f>'FT PGT UKEU'!F5</f>
        <v>3</v>
      </c>
      <c r="H29" s="90">
        <f>'FT PGT UKEU'!G5</f>
        <v>6</v>
      </c>
      <c r="J29" s="86">
        <f>'FT PGT Int'!B5</f>
        <v>17</v>
      </c>
      <c r="K29" s="86">
        <f>'FT PGT Int'!C5</f>
        <v>1</v>
      </c>
      <c r="L29" s="87"/>
      <c r="M29" s="88">
        <f>SUM(J29:L29)</f>
        <v>18</v>
      </c>
      <c r="N29" s="43"/>
      <c r="O29" s="44">
        <f>'FT PGT Int'!F5</f>
        <v>14</v>
      </c>
      <c r="P29" s="45">
        <f>'FT PGT Int'!G5</f>
        <v>8</v>
      </c>
    </row>
    <row r="30" spans="1:16" ht="15" customHeight="1">
      <c r="A30" s="39" t="s">
        <v>114</v>
      </c>
      <c r="B30" s="86">
        <f>'FT PGT UKEU'!B6</f>
        <v>4</v>
      </c>
      <c r="C30" s="86">
        <f>'FT PGT UKEU'!C6</f>
        <v>0</v>
      </c>
      <c r="D30" s="93" t="s">
        <v>200</v>
      </c>
      <c r="E30" s="42">
        <f>SUM(B30:D30)</f>
        <v>4</v>
      </c>
      <c r="F30" s="43"/>
      <c r="G30" s="89">
        <f>'FT PGT UKEU'!F6</f>
        <v>2</v>
      </c>
      <c r="H30" s="90">
        <f>'FT PGT UKEU'!G6</f>
        <v>1</v>
      </c>
      <c r="J30" s="86">
        <f>'FT PGT Int'!B6</f>
        <v>18</v>
      </c>
      <c r="K30" s="86">
        <f>'FT PGT Int'!C6</f>
        <v>2</v>
      </c>
      <c r="L30" s="41"/>
      <c r="M30" s="42">
        <f>SUM(J30:L30)</f>
        <v>20</v>
      </c>
      <c r="N30" s="43"/>
      <c r="O30" s="44">
        <f>'FT PGT Int'!F6</f>
        <v>35</v>
      </c>
      <c r="P30" s="45">
        <f>'FT PGT Int'!G6</f>
        <v>28</v>
      </c>
    </row>
    <row r="31" spans="1:16" ht="15" customHeight="1">
      <c r="A31" s="39" t="s">
        <v>115</v>
      </c>
      <c r="B31" s="86">
        <f>'FT PGT UKEU'!B7</f>
        <v>14</v>
      </c>
      <c r="C31" s="86">
        <f>'FT PGT UKEU'!C7</f>
        <v>2</v>
      </c>
      <c r="D31" s="93" t="s">
        <v>200</v>
      </c>
      <c r="E31" s="42">
        <f>SUM(B31:D31)</f>
        <v>16</v>
      </c>
      <c r="F31" s="43"/>
      <c r="G31" s="89">
        <f>'FT PGT UKEU'!F7</f>
        <v>15</v>
      </c>
      <c r="H31" s="90">
        <f>'FT PGT UKEU'!G7</f>
        <v>19</v>
      </c>
      <c r="J31" s="86">
        <f>'FT PGT Int'!B7</f>
        <v>51</v>
      </c>
      <c r="K31" s="86">
        <f>'FT PGT Int'!C7</f>
        <v>3</v>
      </c>
      <c r="L31" s="41"/>
      <c r="M31" s="42">
        <f>SUM(J31:L31)</f>
        <v>54</v>
      </c>
      <c r="N31" s="43"/>
      <c r="O31" s="44">
        <f>'FT PGT Int'!F7</f>
        <v>100</v>
      </c>
      <c r="P31" s="45">
        <f>'FT PGT Int'!G7</f>
        <v>83</v>
      </c>
    </row>
    <row r="32" spans="1:16" ht="15" customHeight="1">
      <c r="A32" s="39" t="s">
        <v>116</v>
      </c>
      <c r="B32" s="86">
        <f>'FT PGT UKEU'!B8</f>
        <v>29</v>
      </c>
      <c r="C32" s="86">
        <f>'FT PGT UKEU'!C8</f>
        <v>1</v>
      </c>
      <c r="D32" s="93" t="s">
        <v>200</v>
      </c>
      <c r="E32" s="42">
        <f>SUM(B32:D32)</f>
        <v>30</v>
      </c>
      <c r="F32" s="43"/>
      <c r="G32" s="89">
        <f>'FT PGT UKEU'!F8</f>
        <v>35</v>
      </c>
      <c r="H32" s="90">
        <f>'FT PGT UKEU'!G8</f>
        <v>32</v>
      </c>
      <c r="J32" s="86">
        <f>'FT PGT Int'!B8</f>
        <v>44</v>
      </c>
      <c r="K32" s="86">
        <f>'FT PGT Int'!C8</f>
        <v>0</v>
      </c>
      <c r="L32" s="41"/>
      <c r="M32" s="42">
        <f>SUM(J32:L32)</f>
        <v>44</v>
      </c>
      <c r="N32" s="43"/>
      <c r="O32" s="44">
        <f>'FT PGT Int'!F8</f>
        <v>65</v>
      </c>
      <c r="P32" s="45">
        <f>'FT PGT Int'!G8</f>
        <v>46</v>
      </c>
    </row>
    <row r="33" spans="1:16" ht="15" customHeight="1">
      <c r="A33" s="39" t="s">
        <v>118</v>
      </c>
      <c r="B33" s="86">
        <f>'FT PGT UKEU'!B9</f>
        <v>11</v>
      </c>
      <c r="C33" s="86">
        <f>'FT PGT UKEU'!C9</f>
        <v>0</v>
      </c>
      <c r="D33" s="93" t="s">
        <v>200</v>
      </c>
      <c r="E33" s="42">
        <f>SUM(B33:D33)</f>
        <v>11</v>
      </c>
      <c r="F33" s="43"/>
      <c r="G33" s="89">
        <f>'FT PGT UKEU'!F9</f>
        <v>15</v>
      </c>
      <c r="H33" s="90">
        <f>'FT PGT UKEU'!G9</f>
        <v>15</v>
      </c>
      <c r="J33" s="86">
        <f>'FT PGT Int'!B9</f>
        <v>27</v>
      </c>
      <c r="K33" s="86">
        <f>'FT PGT Int'!C9</f>
        <v>0</v>
      </c>
      <c r="L33" s="41"/>
      <c r="M33" s="42">
        <f>SUM(J33:L33)</f>
        <v>27</v>
      </c>
      <c r="N33" s="43"/>
      <c r="O33" s="44">
        <f>'FT PGT Int'!F9</f>
        <v>35</v>
      </c>
      <c r="P33" s="45">
        <f>'FT PGT Int'!G9</f>
        <v>32</v>
      </c>
    </row>
    <row r="34" spans="1:16" s="28" customFormat="1" ht="15" customHeight="1">
      <c r="A34" s="47" t="s">
        <v>197</v>
      </c>
      <c r="B34" s="48">
        <f>SUM(B29:B33)</f>
        <v>68</v>
      </c>
      <c r="C34" s="48">
        <f>SUM(C29:C33)</f>
        <v>3</v>
      </c>
      <c r="D34" s="94" t="s">
        <v>200</v>
      </c>
      <c r="E34" s="50">
        <f>SUM(E29:E33)</f>
        <v>71</v>
      </c>
      <c r="F34" s="51"/>
      <c r="G34" s="44">
        <f>SUM(G29:G33)</f>
        <v>70</v>
      </c>
      <c r="H34" s="52">
        <f>SUM(H29:H33)</f>
        <v>73</v>
      </c>
      <c r="J34" s="48">
        <f>SUM(J29:J33)</f>
        <v>157</v>
      </c>
      <c r="K34" s="48">
        <f>SUM(K29:K33)</f>
        <v>6</v>
      </c>
      <c r="L34" s="49"/>
      <c r="M34" s="50">
        <f>SUM(M29:M33)</f>
        <v>163</v>
      </c>
      <c r="N34" s="51"/>
      <c r="O34" s="44">
        <f>SUM(O29:O33)</f>
        <v>249</v>
      </c>
      <c r="P34" s="52">
        <f>SUM(P29:P33)</f>
        <v>197</v>
      </c>
    </row>
    <row r="35" spans="2:16" s="54" customFormat="1" ht="12.75">
      <c r="B35" s="51"/>
      <c r="C35" s="51"/>
      <c r="D35" s="55"/>
      <c r="E35" s="51"/>
      <c r="F35" s="51"/>
      <c r="G35" s="51"/>
      <c r="H35" s="55"/>
      <c r="J35" s="51"/>
      <c r="K35" s="51"/>
      <c r="L35" s="55"/>
      <c r="M35" s="51"/>
      <c r="N35" s="51"/>
      <c r="O35" s="51"/>
      <c r="P35" s="55"/>
    </row>
    <row r="37" ht="12.75">
      <c r="A37" s="57" t="s">
        <v>213</v>
      </c>
    </row>
    <row r="38" ht="12.75">
      <c r="A38" s="57" t="s">
        <v>146</v>
      </c>
    </row>
    <row r="39" spans="1:13" ht="12.75">
      <c r="A39" s="57" t="s">
        <v>139</v>
      </c>
      <c r="D39" s="59"/>
      <c r="E39" s="59"/>
      <c r="L39" s="59"/>
      <c r="M39" s="59"/>
    </row>
    <row r="40" ht="12.75">
      <c r="A40" s="26" t="s">
        <v>226</v>
      </c>
    </row>
    <row r="41" ht="12.75">
      <c r="A41" s="26" t="s">
        <v>143</v>
      </c>
    </row>
    <row r="42" ht="12.75">
      <c r="A42" s="26" t="s">
        <v>210</v>
      </c>
    </row>
  </sheetData>
  <mergeCells count="10">
    <mergeCell ref="A20:H20"/>
    <mergeCell ref="J20:P20"/>
    <mergeCell ref="A28:H28"/>
    <mergeCell ref="J28:P28"/>
    <mergeCell ref="A12:H12"/>
    <mergeCell ref="J12:P12"/>
    <mergeCell ref="G2:H2"/>
    <mergeCell ref="O2:P2"/>
    <mergeCell ref="A4:H4"/>
    <mergeCell ref="J4:P4"/>
  </mergeCells>
  <hyperlinks>
    <hyperlink ref="A1" location="Contents!A57" display="29 - ENGINEERING FACULTY SUMMARY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72" r:id="rId1"/>
  <headerFooter alignWithMargins="0">
    <oddFooter>&amp;L&amp;"Arial,Regular"&amp;10&amp;F&amp;A&amp;C&amp;"Arial,Regular"&amp;10Early Student Numbers 2005/06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zoomScale="75" zoomScaleNormal="75" workbookViewId="0" topLeftCell="A4">
      <selection activeCell="A2" sqref="A2"/>
    </sheetView>
  </sheetViews>
  <sheetFormatPr defaultColWidth="9.00390625" defaultRowHeight="15.75"/>
  <cols>
    <col min="1" max="1" width="28.625" style="26" customWidth="1"/>
    <col min="2" max="2" width="9.75390625" style="26" customWidth="1"/>
    <col min="3" max="3" width="9.50390625" style="26" customWidth="1"/>
    <col min="4" max="4" width="9.375" style="26" customWidth="1"/>
    <col min="5" max="5" width="8.125" style="26" customWidth="1"/>
    <col min="6" max="6" width="2.875" style="27" customWidth="1"/>
    <col min="7" max="7" width="9.00390625" style="28" customWidth="1"/>
    <col min="8" max="8" width="9.00390625" style="26" customWidth="1"/>
    <col min="9" max="9" width="2.625" style="26" customWidth="1"/>
    <col min="10" max="10" width="9.75390625" style="26" customWidth="1"/>
    <col min="11" max="11" width="9.50390625" style="26" customWidth="1"/>
    <col min="12" max="12" width="9.375" style="26" customWidth="1"/>
    <col min="13" max="13" width="8.125" style="26" customWidth="1"/>
    <col min="14" max="14" width="2.875" style="27" customWidth="1"/>
    <col min="15" max="15" width="9.00390625" style="28" customWidth="1"/>
    <col min="16" max="16384" width="9.00390625" style="26" customWidth="1"/>
  </cols>
  <sheetData>
    <row r="1" ht="15.75">
      <c r="A1" s="75" t="s">
        <v>242</v>
      </c>
    </row>
    <row r="2" spans="7:16" ht="12.75">
      <c r="G2" s="97" t="s">
        <v>104</v>
      </c>
      <c r="H2" s="97"/>
      <c r="O2" s="97" t="s">
        <v>104</v>
      </c>
      <c r="P2" s="97"/>
    </row>
    <row r="3" spans="1:16" ht="54.75" thickBot="1">
      <c r="A3" s="30" t="s">
        <v>105</v>
      </c>
      <c r="B3" s="31" t="s">
        <v>106</v>
      </c>
      <c r="C3" s="32" t="s">
        <v>107</v>
      </c>
      <c r="D3" s="33" t="s">
        <v>108</v>
      </c>
      <c r="E3" s="34" t="s">
        <v>109</v>
      </c>
      <c r="F3" s="35"/>
      <c r="G3" s="91" t="s">
        <v>225</v>
      </c>
      <c r="H3" s="37" t="s">
        <v>208</v>
      </c>
      <c r="J3" s="31" t="s">
        <v>106</v>
      </c>
      <c r="K3" s="32" t="s">
        <v>107</v>
      </c>
      <c r="L3" s="33" t="s">
        <v>108</v>
      </c>
      <c r="M3" s="34" t="s">
        <v>109</v>
      </c>
      <c r="N3" s="35"/>
      <c r="O3" s="36" t="s">
        <v>225</v>
      </c>
      <c r="P3" s="37" t="s">
        <v>208</v>
      </c>
    </row>
    <row r="4" spans="1:16" ht="21" customHeight="1" thickBot="1">
      <c r="A4" s="98" t="s">
        <v>195</v>
      </c>
      <c r="B4" s="99"/>
      <c r="C4" s="99"/>
      <c r="D4" s="99"/>
      <c r="E4" s="99"/>
      <c r="F4" s="99"/>
      <c r="G4" s="99"/>
      <c r="H4" s="100"/>
      <c r="J4" s="98" t="s">
        <v>196</v>
      </c>
      <c r="K4" s="101"/>
      <c r="L4" s="101"/>
      <c r="M4" s="101"/>
      <c r="N4" s="101"/>
      <c r="O4" s="101"/>
      <c r="P4" s="102"/>
    </row>
    <row r="5" spans="1:16" ht="14.25" customHeight="1">
      <c r="A5" s="39" t="s">
        <v>120</v>
      </c>
      <c r="B5" s="40">
        <f>'Intake UG UKEU'!B12</f>
        <v>75</v>
      </c>
      <c r="C5" s="40">
        <f>'Intake UG UKEU'!C12</f>
        <v>0</v>
      </c>
      <c r="D5" s="41">
        <f>'Intake UG UKEU'!D12</f>
        <v>22</v>
      </c>
      <c r="E5" s="42">
        <f aca="true" t="shared" si="0" ref="E5:E11">SUM(B5:D5)</f>
        <v>97</v>
      </c>
      <c r="F5" s="43"/>
      <c r="G5" s="44">
        <f>'Intake UG UKEU'!G12</f>
        <v>95</v>
      </c>
      <c r="H5" s="45">
        <f>'Intake UG UKEU'!H12</f>
        <v>83</v>
      </c>
      <c r="J5" s="40">
        <f>'Intake UG Int'!B12</f>
        <v>8</v>
      </c>
      <c r="K5" s="40">
        <f>'Intake UG Int'!C12</f>
        <v>0</v>
      </c>
      <c r="L5" s="41">
        <f>'Intake UG Int'!D12</f>
        <v>0</v>
      </c>
      <c r="M5" s="42">
        <f aca="true" t="shared" si="1" ref="M5:M11">SUM(J5:L5)</f>
        <v>8</v>
      </c>
      <c r="N5" s="43"/>
      <c r="O5" s="44">
        <f>'Intake UG Int'!G12</f>
        <v>6</v>
      </c>
      <c r="P5" s="45">
        <f>'Intake UG Int'!H12</f>
        <v>5</v>
      </c>
    </row>
    <row r="6" spans="1:16" ht="14.25" customHeight="1">
      <c r="A6" s="39" t="s">
        <v>121</v>
      </c>
      <c r="B6" s="40">
        <f>'Intake UG UKEU'!B13</f>
        <v>106</v>
      </c>
      <c r="C6" s="40">
        <f>'Intake UG UKEU'!C13</f>
        <v>2</v>
      </c>
      <c r="D6" s="41">
        <f>'Intake UG UKEU'!D13</f>
        <v>7</v>
      </c>
      <c r="E6" s="42">
        <f t="shared" si="0"/>
        <v>115</v>
      </c>
      <c r="F6" s="43"/>
      <c r="G6" s="44">
        <f>'Intake UG UKEU'!G13</f>
        <v>95</v>
      </c>
      <c r="H6" s="45">
        <f>'Intake UG UKEU'!H13</f>
        <v>112</v>
      </c>
      <c r="J6" s="40">
        <f>'Intake UG Int'!B13</f>
        <v>4</v>
      </c>
      <c r="K6" s="40">
        <f>'Intake UG Int'!C13</f>
        <v>1</v>
      </c>
      <c r="L6" s="41">
        <f>'Intake UG Int'!D13</f>
        <v>0</v>
      </c>
      <c r="M6" s="42">
        <f t="shared" si="1"/>
        <v>5</v>
      </c>
      <c r="N6" s="43"/>
      <c r="O6" s="44">
        <f>'Intake UG Int'!G13</f>
        <v>10</v>
      </c>
      <c r="P6" s="45">
        <f>'Intake UG Int'!H13</f>
        <v>13</v>
      </c>
    </row>
    <row r="7" spans="1:16" ht="14.25" customHeight="1">
      <c r="A7" s="39" t="s">
        <v>122</v>
      </c>
      <c r="B7" s="40">
        <f>'Intake UG UKEU'!B14</f>
        <v>171</v>
      </c>
      <c r="C7" s="40">
        <f>'Intake UG UKEU'!C14</f>
        <v>0</v>
      </c>
      <c r="D7" s="41">
        <f>'Intake UG UKEU'!D14</f>
        <v>0</v>
      </c>
      <c r="E7" s="42">
        <f t="shared" si="0"/>
        <v>171</v>
      </c>
      <c r="F7" s="43"/>
      <c r="G7" s="44">
        <f>'Intake UG UKEU'!G14</f>
        <v>170</v>
      </c>
      <c r="H7" s="45">
        <f>'Intake UG UKEU'!H14</f>
        <v>156</v>
      </c>
      <c r="J7" s="40">
        <f>'Intake UG Int'!B14</f>
        <v>6</v>
      </c>
      <c r="K7" s="40">
        <f>'Intake UG Int'!C14</f>
        <v>0</v>
      </c>
      <c r="L7" s="41">
        <f>'Intake UG Int'!D14</f>
        <v>0</v>
      </c>
      <c r="M7" s="42">
        <f t="shared" si="1"/>
        <v>6</v>
      </c>
      <c r="N7" s="43"/>
      <c r="O7" s="44">
        <f>'Intake UG Int'!G14</f>
        <v>8</v>
      </c>
      <c r="P7" s="45">
        <f>'Intake UG Int'!H14</f>
        <v>4</v>
      </c>
    </row>
    <row r="8" spans="1:16" ht="14.25" customHeight="1">
      <c r="A8" s="39" t="s">
        <v>123</v>
      </c>
      <c r="B8" s="40">
        <f>'Intake UG UKEU'!B15</f>
        <v>114</v>
      </c>
      <c r="C8" s="40">
        <f>'Intake UG UKEU'!C15</f>
        <v>0</v>
      </c>
      <c r="D8" s="41">
        <f>'Intake UG UKEU'!D15</f>
        <v>1</v>
      </c>
      <c r="E8" s="42">
        <f t="shared" si="0"/>
        <v>115</v>
      </c>
      <c r="F8" s="43"/>
      <c r="G8" s="44">
        <f>'Intake UG UKEU'!G15</f>
        <v>117</v>
      </c>
      <c r="H8" s="45">
        <f>'Intake UG UKEU'!H15</f>
        <v>110</v>
      </c>
      <c r="J8" s="40">
        <f>'Intake UG Int'!B15</f>
        <v>11</v>
      </c>
      <c r="K8" s="40">
        <f>'Intake UG Int'!C15</f>
        <v>0</v>
      </c>
      <c r="L8" s="41">
        <f>'Intake UG Int'!D15</f>
        <v>0</v>
      </c>
      <c r="M8" s="42">
        <f t="shared" si="1"/>
        <v>11</v>
      </c>
      <c r="N8" s="43"/>
      <c r="O8" s="44">
        <f>'Intake UG Int'!G15</f>
        <v>8</v>
      </c>
      <c r="P8" s="45">
        <f>'Intake UG Int'!H15</f>
        <v>5</v>
      </c>
    </row>
    <row r="9" spans="1:16" ht="14.25" customHeight="1">
      <c r="A9" s="39" t="s">
        <v>124</v>
      </c>
      <c r="B9" s="40">
        <f>'Intake UG UKEU'!B16</f>
        <v>47</v>
      </c>
      <c r="C9" s="40">
        <f>'Intake UG UKEU'!C16</f>
        <v>0</v>
      </c>
      <c r="D9" s="41">
        <f>'Intake UG UKEU'!D16</f>
        <v>2</v>
      </c>
      <c r="E9" s="42">
        <f t="shared" si="0"/>
        <v>49</v>
      </c>
      <c r="F9" s="43"/>
      <c r="G9" s="44">
        <f>'Intake UG UKEU'!G16</f>
        <v>43</v>
      </c>
      <c r="H9" s="45">
        <f>'Intake UG UKEU'!H16</f>
        <v>47</v>
      </c>
      <c r="J9" s="40">
        <f>'Intake UG Int'!B16</f>
        <v>22</v>
      </c>
      <c r="K9" s="40">
        <f>'Intake UG Int'!C16</f>
        <v>0</v>
      </c>
      <c r="L9" s="41">
        <f>'Intake UG Int'!D16</f>
        <v>0</v>
      </c>
      <c r="M9" s="42">
        <f t="shared" si="1"/>
        <v>22</v>
      </c>
      <c r="N9" s="43"/>
      <c r="O9" s="44">
        <f>'Intake UG Int'!G16</f>
        <v>12</v>
      </c>
      <c r="P9" s="45">
        <f>'Intake UG Int'!H16</f>
        <v>9</v>
      </c>
    </row>
    <row r="10" spans="1:16" ht="14.25" customHeight="1">
      <c r="A10" s="39" t="s">
        <v>125</v>
      </c>
      <c r="B10" s="40">
        <f>'Intake UG UKEU'!B17</f>
        <v>142</v>
      </c>
      <c r="C10" s="40">
        <f>'Intake UG UKEU'!C17</f>
        <v>0</v>
      </c>
      <c r="D10" s="41">
        <f>'Intake UG UKEU'!D17</f>
        <v>4</v>
      </c>
      <c r="E10" s="42">
        <f t="shared" si="0"/>
        <v>146</v>
      </c>
      <c r="F10" s="43"/>
      <c r="G10" s="44">
        <f>'Intake UG UKEU'!G17</f>
        <v>120</v>
      </c>
      <c r="H10" s="45">
        <f>'Intake UG UKEU'!H17</f>
        <v>126</v>
      </c>
      <c r="J10" s="40">
        <f>'Intake UG Int'!B17</f>
        <v>27</v>
      </c>
      <c r="K10" s="40">
        <f>'Intake UG Int'!C17</f>
        <v>0</v>
      </c>
      <c r="L10" s="41">
        <f>'Intake UG Int'!D17</f>
        <v>0</v>
      </c>
      <c r="M10" s="42">
        <f t="shared" si="1"/>
        <v>27</v>
      </c>
      <c r="N10" s="43"/>
      <c r="O10" s="44">
        <f>'Intake UG Int'!G17</f>
        <v>24</v>
      </c>
      <c r="P10" s="45">
        <f>'Intake UG Int'!H17</f>
        <v>25</v>
      </c>
    </row>
    <row r="11" spans="1:16" ht="14.25" customHeight="1">
      <c r="A11" s="39" t="s">
        <v>126</v>
      </c>
      <c r="B11" s="40">
        <f>'Intake UG UKEU'!B18</f>
        <v>64</v>
      </c>
      <c r="C11" s="40">
        <f>'Intake UG UKEU'!C18</f>
        <v>0</v>
      </c>
      <c r="D11" s="41">
        <f>'Intake UG UKEU'!D18</f>
        <v>6</v>
      </c>
      <c r="E11" s="42">
        <f t="shared" si="0"/>
        <v>70</v>
      </c>
      <c r="F11" s="43"/>
      <c r="G11" s="44">
        <f>'Intake UG UKEU'!G18</f>
        <v>57</v>
      </c>
      <c r="H11" s="45">
        <f>'Intake UG UKEU'!H18</f>
        <v>49</v>
      </c>
      <c r="J11" s="40">
        <f>'Intake UG Int'!B18</f>
        <v>0</v>
      </c>
      <c r="K11" s="40">
        <f>'Intake UG Int'!C18</f>
        <v>1</v>
      </c>
      <c r="L11" s="41">
        <f>'Intake UG Int'!D18</f>
        <v>0</v>
      </c>
      <c r="M11" s="42">
        <f t="shared" si="1"/>
        <v>1</v>
      </c>
      <c r="N11" s="43"/>
      <c r="O11" s="44">
        <f>'Intake UG Int'!G18</f>
        <v>2</v>
      </c>
      <c r="P11" s="45">
        <f>'Intake UG Int'!H18</f>
        <v>0</v>
      </c>
    </row>
    <row r="12" spans="1:16" s="28" customFormat="1" ht="14.25" customHeight="1">
      <c r="A12" s="47" t="s">
        <v>197</v>
      </c>
      <c r="B12" s="48">
        <f>SUM(B5:B11)</f>
        <v>719</v>
      </c>
      <c r="C12" s="48">
        <f>SUM(C5:C11)</f>
        <v>2</v>
      </c>
      <c r="D12" s="49">
        <f>SUM(D5:D11)</f>
        <v>42</v>
      </c>
      <c r="E12" s="50">
        <f>SUM(E5:E11)</f>
        <v>763</v>
      </c>
      <c r="F12" s="51"/>
      <c r="G12" s="44">
        <f>SUM(G5:G11)</f>
        <v>697</v>
      </c>
      <c r="H12" s="52">
        <f>SUM(H5:H11)</f>
        <v>683</v>
      </c>
      <c r="J12" s="48">
        <f>SUM(J5:J11)</f>
        <v>78</v>
      </c>
      <c r="K12" s="48">
        <f>SUM(K5:K11)</f>
        <v>2</v>
      </c>
      <c r="L12" s="49">
        <f>SUM(L5:L11)</f>
        <v>0</v>
      </c>
      <c r="M12" s="50">
        <f>SUM(M5:M11)</f>
        <v>80</v>
      </c>
      <c r="N12" s="51"/>
      <c r="O12" s="44">
        <f>SUM(O5:O11)</f>
        <v>70</v>
      </c>
      <c r="P12" s="52">
        <f>SUM(P5:P11)</f>
        <v>61</v>
      </c>
    </row>
    <row r="13" spans="1:16" ht="8.25" customHeight="1" thickBot="1">
      <c r="A13" s="39"/>
      <c r="B13" s="40"/>
      <c r="C13" s="40"/>
      <c r="D13" s="41"/>
      <c r="E13" s="42"/>
      <c r="F13" s="43"/>
      <c r="G13" s="44"/>
      <c r="H13" s="45"/>
      <c r="J13" s="40"/>
      <c r="K13" s="40"/>
      <c r="L13" s="41"/>
      <c r="M13" s="42"/>
      <c r="N13" s="43"/>
      <c r="O13" s="44"/>
      <c r="P13" s="45"/>
    </row>
    <row r="14" spans="1:16" ht="0.75" customHeight="1" thickBot="1">
      <c r="A14" s="98" t="s">
        <v>198</v>
      </c>
      <c r="B14" s="99"/>
      <c r="C14" s="99"/>
      <c r="D14" s="99"/>
      <c r="E14" s="99"/>
      <c r="F14" s="99"/>
      <c r="G14" s="99"/>
      <c r="H14" s="100"/>
      <c r="J14" s="98" t="s">
        <v>199</v>
      </c>
      <c r="K14" s="101"/>
      <c r="L14" s="101"/>
      <c r="M14" s="101"/>
      <c r="N14" s="101"/>
      <c r="O14" s="101"/>
      <c r="P14" s="102"/>
    </row>
    <row r="15" spans="1:16" ht="14.25" customHeight="1" hidden="1">
      <c r="A15" s="39" t="s">
        <v>120</v>
      </c>
      <c r="B15" s="40">
        <f>'Yr 1 UG UKEU'!B12</f>
        <v>0</v>
      </c>
      <c r="C15" s="40">
        <f>'Yr 1 UG UKEU'!C12</f>
        <v>0</v>
      </c>
      <c r="D15" s="41"/>
      <c r="E15" s="42">
        <f aca="true" t="shared" si="2" ref="E15:E21">SUM(B15:D15)</f>
        <v>0</v>
      </c>
      <c r="F15" s="43"/>
      <c r="G15" s="44" t="s">
        <v>200</v>
      </c>
      <c r="H15" s="45" t="s">
        <v>200</v>
      </c>
      <c r="J15" s="40">
        <f>'Yr 1 UG Int'!B12</f>
        <v>0</v>
      </c>
      <c r="K15" s="40">
        <f>'Yr 1 UG Int'!C12</f>
        <v>0</v>
      </c>
      <c r="L15" s="41"/>
      <c r="M15" s="42">
        <f aca="true" t="shared" si="3" ref="M15:M21">SUM(J15:L15)</f>
        <v>0</v>
      </c>
      <c r="N15" s="43"/>
      <c r="O15" s="44" t="s">
        <v>200</v>
      </c>
      <c r="P15" s="45" t="s">
        <v>200</v>
      </c>
    </row>
    <row r="16" spans="1:16" ht="14.25" customHeight="1" hidden="1">
      <c r="A16" s="39" t="s">
        <v>121</v>
      </c>
      <c r="B16" s="40">
        <f>'Yr 1 UG UKEU'!B13</f>
        <v>0</v>
      </c>
      <c r="C16" s="40">
        <f>'Yr 1 UG UKEU'!C13</f>
        <v>0</v>
      </c>
      <c r="D16" s="41"/>
      <c r="E16" s="42">
        <f t="shared" si="2"/>
        <v>0</v>
      </c>
      <c r="F16" s="43"/>
      <c r="G16" s="44" t="s">
        <v>200</v>
      </c>
      <c r="H16" s="45" t="s">
        <v>200</v>
      </c>
      <c r="J16" s="40">
        <f>'Yr 1 UG Int'!B13</f>
        <v>0</v>
      </c>
      <c r="K16" s="40">
        <f>'Yr 1 UG Int'!C13</f>
        <v>0</v>
      </c>
      <c r="L16" s="41"/>
      <c r="M16" s="42">
        <f t="shared" si="3"/>
        <v>0</v>
      </c>
      <c r="N16" s="43"/>
      <c r="O16" s="44" t="s">
        <v>200</v>
      </c>
      <c r="P16" s="45" t="s">
        <v>200</v>
      </c>
    </row>
    <row r="17" spans="1:16" ht="14.25" customHeight="1" hidden="1">
      <c r="A17" s="39" t="s">
        <v>122</v>
      </c>
      <c r="B17" s="40">
        <f>'Yr 1 UG UKEU'!B14</f>
        <v>0</v>
      </c>
      <c r="C17" s="40">
        <f>'Yr 1 UG UKEU'!C14</f>
        <v>0</v>
      </c>
      <c r="D17" s="41"/>
      <c r="E17" s="42">
        <f t="shared" si="2"/>
        <v>0</v>
      </c>
      <c r="F17" s="43"/>
      <c r="G17" s="44" t="s">
        <v>200</v>
      </c>
      <c r="H17" s="45" t="s">
        <v>200</v>
      </c>
      <c r="J17" s="40">
        <f>'Yr 1 UG Int'!B14</f>
        <v>0</v>
      </c>
      <c r="K17" s="40">
        <f>'Yr 1 UG Int'!C14</f>
        <v>0</v>
      </c>
      <c r="L17" s="41"/>
      <c r="M17" s="42">
        <f t="shared" si="3"/>
        <v>0</v>
      </c>
      <c r="N17" s="43"/>
      <c r="O17" s="44" t="s">
        <v>200</v>
      </c>
      <c r="P17" s="45" t="s">
        <v>200</v>
      </c>
    </row>
    <row r="18" spans="1:16" ht="14.25" customHeight="1" hidden="1">
      <c r="A18" s="39" t="s">
        <v>123</v>
      </c>
      <c r="B18" s="40">
        <f>'Yr 1 UG UKEU'!B15</f>
        <v>0</v>
      </c>
      <c r="C18" s="40">
        <f>'Yr 1 UG UKEU'!C15</f>
        <v>0</v>
      </c>
      <c r="D18" s="41"/>
      <c r="E18" s="42">
        <f t="shared" si="2"/>
        <v>0</v>
      </c>
      <c r="F18" s="43"/>
      <c r="G18" s="44" t="s">
        <v>200</v>
      </c>
      <c r="H18" s="45" t="s">
        <v>200</v>
      </c>
      <c r="J18" s="40">
        <f>'Yr 1 UG Int'!B15</f>
        <v>0</v>
      </c>
      <c r="K18" s="40">
        <f>'Yr 1 UG Int'!C15</f>
        <v>0</v>
      </c>
      <c r="L18" s="41"/>
      <c r="M18" s="42">
        <f t="shared" si="3"/>
        <v>0</v>
      </c>
      <c r="N18" s="43"/>
      <c r="O18" s="44" t="s">
        <v>200</v>
      </c>
      <c r="P18" s="45" t="s">
        <v>200</v>
      </c>
    </row>
    <row r="19" spans="1:16" ht="14.25" customHeight="1" hidden="1">
      <c r="A19" s="39" t="s">
        <v>124</v>
      </c>
      <c r="B19" s="40">
        <f>'Yr 1 UG UKEU'!B16</f>
        <v>0</v>
      </c>
      <c r="C19" s="40">
        <f>'Yr 1 UG UKEU'!C16</f>
        <v>0</v>
      </c>
      <c r="D19" s="41"/>
      <c r="E19" s="42">
        <f t="shared" si="2"/>
        <v>0</v>
      </c>
      <c r="F19" s="43"/>
      <c r="G19" s="44" t="s">
        <v>200</v>
      </c>
      <c r="H19" s="45" t="s">
        <v>200</v>
      </c>
      <c r="J19" s="40">
        <f>'Yr 1 UG Int'!B16</f>
        <v>0</v>
      </c>
      <c r="K19" s="40">
        <f>'Yr 1 UG Int'!C16</f>
        <v>0</v>
      </c>
      <c r="L19" s="41"/>
      <c r="M19" s="42">
        <f t="shared" si="3"/>
        <v>0</v>
      </c>
      <c r="N19" s="43"/>
      <c r="O19" s="44" t="s">
        <v>200</v>
      </c>
      <c r="P19" s="45" t="s">
        <v>200</v>
      </c>
    </row>
    <row r="20" spans="1:16" ht="14.25" customHeight="1" hidden="1">
      <c r="A20" s="39" t="s">
        <v>125</v>
      </c>
      <c r="B20" s="40">
        <f>'Yr 1 UG UKEU'!B17</f>
        <v>0</v>
      </c>
      <c r="C20" s="40">
        <f>'Yr 1 UG UKEU'!C17</f>
        <v>0</v>
      </c>
      <c r="D20" s="41"/>
      <c r="E20" s="42">
        <f t="shared" si="2"/>
        <v>0</v>
      </c>
      <c r="F20" s="43"/>
      <c r="G20" s="44" t="s">
        <v>200</v>
      </c>
      <c r="H20" s="45" t="s">
        <v>200</v>
      </c>
      <c r="J20" s="40">
        <f>'Yr 1 UG Int'!B17</f>
        <v>0</v>
      </c>
      <c r="K20" s="40">
        <f>'Yr 1 UG Int'!C17</f>
        <v>0</v>
      </c>
      <c r="L20" s="41"/>
      <c r="M20" s="42">
        <f t="shared" si="3"/>
        <v>0</v>
      </c>
      <c r="N20" s="43"/>
      <c r="O20" s="44" t="s">
        <v>200</v>
      </c>
      <c r="P20" s="45" t="s">
        <v>200</v>
      </c>
    </row>
    <row r="21" spans="1:16" ht="14.25" customHeight="1" hidden="1">
      <c r="A21" s="39" t="s">
        <v>126</v>
      </c>
      <c r="B21" s="40">
        <f>'Yr 1 UG UKEU'!B18</f>
        <v>0</v>
      </c>
      <c r="C21" s="40">
        <f>'Yr 1 UG UKEU'!C18</f>
        <v>0</v>
      </c>
      <c r="D21" s="41"/>
      <c r="E21" s="42">
        <f t="shared" si="2"/>
        <v>0</v>
      </c>
      <c r="F21" s="43"/>
      <c r="G21" s="44" t="s">
        <v>200</v>
      </c>
      <c r="H21" s="45" t="s">
        <v>200</v>
      </c>
      <c r="J21" s="40">
        <f>'Yr 1 UG Int'!B18</f>
        <v>0</v>
      </c>
      <c r="K21" s="40">
        <f>'Yr 1 UG Int'!C18</f>
        <v>0</v>
      </c>
      <c r="L21" s="41"/>
      <c r="M21" s="42">
        <f t="shared" si="3"/>
        <v>0</v>
      </c>
      <c r="N21" s="43"/>
      <c r="O21" s="44" t="s">
        <v>200</v>
      </c>
      <c r="P21" s="45" t="s">
        <v>200</v>
      </c>
    </row>
    <row r="22" spans="1:16" s="28" customFormat="1" ht="14.25" customHeight="1" hidden="1">
      <c r="A22" s="47" t="s">
        <v>197</v>
      </c>
      <c r="B22" s="48">
        <f>SUM(B15:B21)</f>
        <v>0</v>
      </c>
      <c r="C22" s="48">
        <f>SUM(C15:C21)</f>
        <v>0</v>
      </c>
      <c r="D22" s="49"/>
      <c r="E22" s="50">
        <f>SUM(E15:E21)</f>
        <v>0</v>
      </c>
      <c r="F22" s="51"/>
      <c r="G22" s="44" t="s">
        <v>200</v>
      </c>
      <c r="H22" s="45" t="s">
        <v>200</v>
      </c>
      <c r="J22" s="48">
        <f>SUM(J15:J21)</f>
        <v>0</v>
      </c>
      <c r="K22" s="48">
        <f>SUM(K15:K21)</f>
        <v>0</v>
      </c>
      <c r="L22" s="49"/>
      <c r="M22" s="50">
        <f>SUM(M15:M21)</f>
        <v>0</v>
      </c>
      <c r="N22" s="51"/>
      <c r="O22" s="44" t="s">
        <v>200</v>
      </c>
      <c r="P22" s="45" t="s">
        <v>200</v>
      </c>
    </row>
    <row r="23" spans="1:16" ht="8.25" customHeight="1" thickBot="1">
      <c r="A23" s="39"/>
      <c r="B23" s="40"/>
      <c r="C23" s="40"/>
      <c r="D23" s="41"/>
      <c r="E23" s="42"/>
      <c r="F23" s="43"/>
      <c r="G23" s="44"/>
      <c r="H23" s="45"/>
      <c r="J23" s="40"/>
      <c r="K23" s="40"/>
      <c r="L23" s="41"/>
      <c r="M23" s="42"/>
      <c r="N23" s="43"/>
      <c r="O23" s="44"/>
      <c r="P23" s="45"/>
    </row>
    <row r="24" spans="1:16" ht="21" customHeight="1" thickBot="1">
      <c r="A24" s="98" t="s">
        <v>201</v>
      </c>
      <c r="B24" s="99"/>
      <c r="C24" s="99"/>
      <c r="D24" s="99"/>
      <c r="E24" s="99"/>
      <c r="F24" s="99"/>
      <c r="G24" s="99"/>
      <c r="H24" s="100"/>
      <c r="J24" s="98" t="s">
        <v>202</v>
      </c>
      <c r="K24" s="101"/>
      <c r="L24" s="101"/>
      <c r="M24" s="101"/>
      <c r="N24" s="101"/>
      <c r="O24" s="101"/>
      <c r="P24" s="102"/>
    </row>
    <row r="25" spans="1:16" ht="14.25" customHeight="1">
      <c r="A25" s="39" t="s">
        <v>120</v>
      </c>
      <c r="B25" s="40">
        <f>'Pop UG UKEU'!B12</f>
        <v>239</v>
      </c>
      <c r="C25" s="40">
        <f>'Pop UG UKEU'!C12</f>
        <v>1</v>
      </c>
      <c r="D25" s="41">
        <f>'Pop UG UKEU'!D12</f>
        <v>22</v>
      </c>
      <c r="E25" s="42">
        <f aca="true" t="shared" si="4" ref="E25:E31">SUM(B25:D25)</f>
        <v>262</v>
      </c>
      <c r="F25" s="43"/>
      <c r="G25" s="44">
        <f>'Pop UG UKEU'!G12</f>
        <v>270</v>
      </c>
      <c r="H25" s="45">
        <f>'Pop UG UKEU'!H12</f>
        <v>235</v>
      </c>
      <c r="J25" s="40">
        <f>'Pop UG Int'!B12</f>
        <v>15</v>
      </c>
      <c r="K25" s="40">
        <f>'Pop UG Int'!C12</f>
        <v>0</v>
      </c>
      <c r="L25" s="41">
        <f>'Pop UG Int'!D12</f>
        <v>0</v>
      </c>
      <c r="M25" s="42">
        <f aca="true" t="shared" si="5" ref="M25:M31">SUM(J25:L25)</f>
        <v>15</v>
      </c>
      <c r="N25" s="43"/>
      <c r="O25" s="44">
        <f>'Pop UG Int'!G12</f>
        <v>14</v>
      </c>
      <c r="P25" s="45">
        <f>'Pop UG Int'!H12</f>
        <v>9</v>
      </c>
    </row>
    <row r="26" spans="1:16" ht="14.25" customHeight="1">
      <c r="A26" s="39" t="s">
        <v>121</v>
      </c>
      <c r="B26" s="40">
        <f>'Pop UG UKEU'!B13</f>
        <v>456</v>
      </c>
      <c r="C26" s="40">
        <f>'Pop UG UKEU'!C13</f>
        <v>5</v>
      </c>
      <c r="D26" s="41">
        <f>'Pop UG UKEU'!D13</f>
        <v>7</v>
      </c>
      <c r="E26" s="42">
        <f t="shared" si="4"/>
        <v>468</v>
      </c>
      <c r="F26" s="43"/>
      <c r="G26" s="44">
        <f>'Pop UG UKEU'!G13</f>
        <v>430</v>
      </c>
      <c r="H26" s="45">
        <f>'Pop UG UKEU'!H13</f>
        <v>525</v>
      </c>
      <c r="J26" s="40">
        <f>'Pop UG Int'!B13</f>
        <v>22</v>
      </c>
      <c r="K26" s="40">
        <f>'Pop UG Int'!C13</f>
        <v>1</v>
      </c>
      <c r="L26" s="41">
        <f>'Pop UG Int'!D13</f>
        <v>0</v>
      </c>
      <c r="M26" s="42">
        <f t="shared" si="5"/>
        <v>23</v>
      </c>
      <c r="N26" s="43"/>
      <c r="O26" s="44">
        <f>'Pop UG Int'!G13</f>
        <v>25</v>
      </c>
      <c r="P26" s="45">
        <f>'Pop UG Int'!H13</f>
        <v>26</v>
      </c>
    </row>
    <row r="27" spans="1:16" ht="14.25" customHeight="1">
      <c r="A27" s="39" t="s">
        <v>122</v>
      </c>
      <c r="B27" s="40">
        <f>'Pop UG UKEU'!B14</f>
        <v>478</v>
      </c>
      <c r="C27" s="40">
        <f>'Pop UG UKEU'!C14</f>
        <v>1</v>
      </c>
      <c r="D27" s="41">
        <f>'Pop UG UKEU'!D14</f>
        <v>0</v>
      </c>
      <c r="E27" s="42">
        <f t="shared" si="4"/>
        <v>479</v>
      </c>
      <c r="F27" s="43"/>
      <c r="G27" s="44">
        <f>'Pop UG UKEU'!G14</f>
        <v>488</v>
      </c>
      <c r="H27" s="45">
        <f>'Pop UG UKEU'!H14</f>
        <v>446</v>
      </c>
      <c r="J27" s="40">
        <f>'Pop UG Int'!B14</f>
        <v>13</v>
      </c>
      <c r="K27" s="40">
        <f>'Pop UG Int'!C14</f>
        <v>0</v>
      </c>
      <c r="L27" s="41">
        <f>'Pop UG Int'!D14</f>
        <v>0</v>
      </c>
      <c r="M27" s="42">
        <f t="shared" si="5"/>
        <v>13</v>
      </c>
      <c r="N27" s="43"/>
      <c r="O27" s="44">
        <f>'Pop UG Int'!G14</f>
        <v>13</v>
      </c>
      <c r="P27" s="45">
        <f>'Pop UG Int'!H14</f>
        <v>8</v>
      </c>
    </row>
    <row r="28" spans="1:16" ht="14.25" customHeight="1">
      <c r="A28" s="39" t="s">
        <v>123</v>
      </c>
      <c r="B28" s="40">
        <f>'Pop UG UKEU'!B15</f>
        <v>368</v>
      </c>
      <c r="C28" s="40">
        <f>'Pop UG UKEU'!C15</f>
        <v>1</v>
      </c>
      <c r="D28" s="41">
        <f>'Pop UG UKEU'!D15</f>
        <v>1</v>
      </c>
      <c r="E28" s="42">
        <f t="shared" si="4"/>
        <v>370</v>
      </c>
      <c r="F28" s="43"/>
      <c r="G28" s="44">
        <f>'Pop UG UKEU'!G15</f>
        <v>383</v>
      </c>
      <c r="H28" s="45">
        <f>'Pop UG UKEU'!H15</f>
        <v>364</v>
      </c>
      <c r="J28" s="40">
        <f>'Pop UG Int'!B15</f>
        <v>20</v>
      </c>
      <c r="K28" s="40">
        <f>'Pop UG Int'!C15</f>
        <v>0</v>
      </c>
      <c r="L28" s="41">
        <f>'Pop UG Int'!D15</f>
        <v>0</v>
      </c>
      <c r="M28" s="42">
        <f t="shared" si="5"/>
        <v>20</v>
      </c>
      <c r="N28" s="43"/>
      <c r="O28" s="44">
        <f>'Pop UG Int'!G15</f>
        <v>13</v>
      </c>
      <c r="P28" s="45">
        <f>'Pop UG Int'!H15</f>
        <v>16</v>
      </c>
    </row>
    <row r="29" spans="1:16" ht="14.25" customHeight="1">
      <c r="A29" s="39" t="s">
        <v>124</v>
      </c>
      <c r="B29" s="40">
        <f>'Pop UG UKEU'!B16</f>
        <v>147</v>
      </c>
      <c r="C29" s="40">
        <f>'Pop UG UKEU'!C16</f>
        <v>1</v>
      </c>
      <c r="D29" s="41">
        <f>'Pop UG UKEU'!D16</f>
        <v>2</v>
      </c>
      <c r="E29" s="42">
        <f t="shared" si="4"/>
        <v>150</v>
      </c>
      <c r="F29" s="43"/>
      <c r="G29" s="44">
        <f>'Pop UG UKEU'!G16</f>
        <v>127</v>
      </c>
      <c r="H29" s="45">
        <f>'Pop UG UKEU'!H16</f>
        <v>120</v>
      </c>
      <c r="J29" s="40">
        <f>'Pop UG Int'!B16</f>
        <v>23</v>
      </c>
      <c r="K29" s="40">
        <f>'Pop UG Int'!C16</f>
        <v>0</v>
      </c>
      <c r="L29" s="41">
        <f>'Pop UG Int'!D16</f>
        <v>0</v>
      </c>
      <c r="M29" s="42">
        <f t="shared" si="5"/>
        <v>23</v>
      </c>
      <c r="N29" s="43"/>
      <c r="O29" s="44">
        <f>'Pop UG Int'!G16</f>
        <v>13</v>
      </c>
      <c r="P29" s="45">
        <f>'Pop UG Int'!H16</f>
        <v>10</v>
      </c>
    </row>
    <row r="30" spans="1:16" ht="14.25" customHeight="1">
      <c r="A30" s="39" t="s">
        <v>125</v>
      </c>
      <c r="B30" s="40">
        <f>'Pop UG UKEU'!B17</f>
        <v>371</v>
      </c>
      <c r="C30" s="40">
        <f>'Pop UG UKEU'!C17</f>
        <v>0</v>
      </c>
      <c r="D30" s="41">
        <f>'Pop UG UKEU'!D17</f>
        <v>4</v>
      </c>
      <c r="E30" s="42">
        <f t="shared" si="4"/>
        <v>375</v>
      </c>
      <c r="F30" s="43"/>
      <c r="G30" s="44">
        <f>'Pop UG UKEU'!G17</f>
        <v>347</v>
      </c>
      <c r="H30" s="45">
        <f>'Pop UG UKEU'!H17</f>
        <v>328</v>
      </c>
      <c r="J30" s="40">
        <f>'Pop UG Int'!B17</f>
        <v>70</v>
      </c>
      <c r="K30" s="40">
        <f>'Pop UG Int'!C17</f>
        <v>0</v>
      </c>
      <c r="L30" s="41">
        <f>'Pop UG Int'!D17</f>
        <v>0</v>
      </c>
      <c r="M30" s="42">
        <f t="shared" si="5"/>
        <v>70</v>
      </c>
      <c r="N30" s="43"/>
      <c r="O30" s="44">
        <f>'Pop UG Int'!G17</f>
        <v>78</v>
      </c>
      <c r="P30" s="45">
        <f>'Pop UG Int'!H17</f>
        <v>63</v>
      </c>
    </row>
    <row r="31" spans="1:16" ht="14.25" customHeight="1">
      <c r="A31" s="39" t="s">
        <v>126</v>
      </c>
      <c r="B31" s="40">
        <f>'Pop UG UKEU'!B18</f>
        <v>165</v>
      </c>
      <c r="C31" s="40">
        <f>'Pop UG UKEU'!C18</f>
        <v>0</v>
      </c>
      <c r="D31" s="41">
        <f>'Pop UG UKEU'!D18</f>
        <v>6</v>
      </c>
      <c r="E31" s="42">
        <f t="shared" si="4"/>
        <v>171</v>
      </c>
      <c r="F31" s="43"/>
      <c r="G31" s="44">
        <f>'Pop UG UKEU'!G18</f>
        <v>156</v>
      </c>
      <c r="H31" s="45">
        <f>'Pop UG UKEU'!H18</f>
        <v>139</v>
      </c>
      <c r="J31" s="40">
        <f>'Pop UG Int'!B18</f>
        <v>4</v>
      </c>
      <c r="K31" s="40">
        <f>'Pop UG Int'!C18</f>
        <v>1</v>
      </c>
      <c r="L31" s="41">
        <f>'Pop UG Int'!D18</f>
        <v>0</v>
      </c>
      <c r="M31" s="42">
        <f t="shared" si="5"/>
        <v>5</v>
      </c>
      <c r="N31" s="43"/>
      <c r="O31" s="44">
        <f>'Pop UG Int'!G18</f>
        <v>7</v>
      </c>
      <c r="P31" s="45">
        <f>'Pop UG Int'!H18</f>
        <v>4</v>
      </c>
    </row>
    <row r="32" spans="1:16" s="28" customFormat="1" ht="14.25" customHeight="1">
      <c r="A32" s="47" t="s">
        <v>197</v>
      </c>
      <c r="B32" s="48">
        <f>SUM(B25:B31)</f>
        <v>2224</v>
      </c>
      <c r="C32" s="48">
        <f>SUM(C25:C31)</f>
        <v>9</v>
      </c>
      <c r="D32" s="49">
        <f>SUM(D25:D31)</f>
        <v>42</v>
      </c>
      <c r="E32" s="50">
        <f>SUM(E25:E31)</f>
        <v>2275</v>
      </c>
      <c r="F32" s="51"/>
      <c r="G32" s="44">
        <f>SUM(G25:G31)</f>
        <v>2201</v>
      </c>
      <c r="H32" s="52">
        <f>SUM(H25:H31)</f>
        <v>2157</v>
      </c>
      <c r="J32" s="48">
        <f>SUM(J25:J31)</f>
        <v>167</v>
      </c>
      <c r="K32" s="48">
        <f>SUM(K25:K31)</f>
        <v>2</v>
      </c>
      <c r="L32" s="49">
        <f>SUM(L25:L31)</f>
        <v>0</v>
      </c>
      <c r="M32" s="50">
        <f>SUM(M25:M31)</f>
        <v>169</v>
      </c>
      <c r="N32" s="51"/>
      <c r="O32" s="44">
        <f>SUM(O25:O31)</f>
        <v>163</v>
      </c>
      <c r="P32" s="52">
        <f>SUM(P25:P31)</f>
        <v>136</v>
      </c>
    </row>
    <row r="33" spans="1:16" ht="8.25" customHeight="1" thickBot="1">
      <c r="A33" s="39"/>
      <c r="B33" s="40"/>
      <c r="C33" s="40"/>
      <c r="D33" s="41"/>
      <c r="E33" s="42"/>
      <c r="F33" s="43"/>
      <c r="G33" s="44"/>
      <c r="H33" s="45"/>
      <c r="J33" s="40"/>
      <c r="K33" s="40"/>
      <c r="L33" s="41"/>
      <c r="M33" s="42"/>
      <c r="N33" s="43"/>
      <c r="O33" s="44"/>
      <c r="P33" s="45"/>
    </row>
    <row r="34" spans="1:16" ht="21" customHeight="1" thickBot="1">
      <c r="A34" s="98" t="s">
        <v>203</v>
      </c>
      <c r="B34" s="99"/>
      <c r="C34" s="99"/>
      <c r="D34" s="99"/>
      <c r="E34" s="99"/>
      <c r="F34" s="99"/>
      <c r="G34" s="99"/>
      <c r="H34" s="100"/>
      <c r="J34" s="98" t="s">
        <v>204</v>
      </c>
      <c r="K34" s="101"/>
      <c r="L34" s="101"/>
      <c r="M34" s="101"/>
      <c r="N34" s="101"/>
      <c r="O34" s="101"/>
      <c r="P34" s="102"/>
    </row>
    <row r="35" spans="1:16" ht="14.25" customHeight="1">
      <c r="A35" s="39" t="s">
        <v>120</v>
      </c>
      <c r="B35" s="40">
        <f>'FT PGT UKEU'!B12</f>
        <v>19</v>
      </c>
      <c r="C35" s="40">
        <f>'FT PGT UKEU'!C12</f>
        <v>0</v>
      </c>
      <c r="D35" s="41"/>
      <c r="E35" s="42">
        <f aca="true" t="shared" si="6" ref="E35:E41">SUM(B35:D35)</f>
        <v>19</v>
      </c>
      <c r="F35" s="43"/>
      <c r="G35" s="44">
        <f>'FT PGT UKEU'!F12</f>
        <v>14</v>
      </c>
      <c r="H35" s="45">
        <f>'FT PGT UKEU'!G12</f>
        <v>10</v>
      </c>
      <c r="J35" s="40">
        <f>'FT PGT Int'!B12</f>
        <v>31</v>
      </c>
      <c r="K35" s="40">
        <f>'FT PGT Int'!C12</f>
        <v>0</v>
      </c>
      <c r="L35" s="41"/>
      <c r="M35" s="42">
        <f aca="true" t="shared" si="7" ref="M35:M41">SUM(J35:L35)</f>
        <v>31</v>
      </c>
      <c r="N35" s="43"/>
      <c r="O35" s="44">
        <f>'FT PGT Int'!F12</f>
        <v>35</v>
      </c>
      <c r="P35" s="45">
        <f>'FT PGT Int'!G12</f>
        <v>23</v>
      </c>
    </row>
    <row r="36" spans="1:16" ht="14.25" customHeight="1">
      <c r="A36" s="39" t="s">
        <v>121</v>
      </c>
      <c r="B36" s="40">
        <f>'FT PGT UKEU'!B13</f>
        <v>5</v>
      </c>
      <c r="C36" s="40">
        <f>'FT PGT UKEU'!C13</f>
        <v>0</v>
      </c>
      <c r="D36" s="41"/>
      <c r="E36" s="42">
        <f t="shared" si="6"/>
        <v>5</v>
      </c>
      <c r="F36" s="43"/>
      <c r="G36" s="44">
        <f>'FT PGT UKEU'!F13</f>
        <v>12</v>
      </c>
      <c r="H36" s="45">
        <f>'FT PGT UKEU'!G13</f>
        <v>8</v>
      </c>
      <c r="J36" s="40">
        <f>'FT PGT Int'!B13</f>
        <v>37</v>
      </c>
      <c r="K36" s="40">
        <f>'FT PGT Int'!C13</f>
        <v>0</v>
      </c>
      <c r="L36" s="41"/>
      <c r="M36" s="42">
        <f t="shared" si="7"/>
        <v>37</v>
      </c>
      <c r="N36" s="43"/>
      <c r="O36" s="44">
        <f>'FT PGT Int'!F13</f>
        <v>50</v>
      </c>
      <c r="P36" s="45">
        <f>'FT PGT Int'!G13</f>
        <v>56</v>
      </c>
    </row>
    <row r="37" spans="1:16" ht="14.25" customHeight="1">
      <c r="A37" s="39" t="s">
        <v>122</v>
      </c>
      <c r="B37" s="40">
        <f>'FT PGT UKEU'!B14</f>
        <v>16</v>
      </c>
      <c r="C37" s="40">
        <f>'FT PGT UKEU'!C14</f>
        <v>0</v>
      </c>
      <c r="D37" s="41"/>
      <c r="E37" s="42">
        <f t="shared" si="6"/>
        <v>16</v>
      </c>
      <c r="F37" s="43"/>
      <c r="G37" s="44">
        <f>'FT PGT UKEU'!F14</f>
        <v>18</v>
      </c>
      <c r="H37" s="45">
        <f>'FT PGT UKEU'!G14</f>
        <v>13</v>
      </c>
      <c r="J37" s="40">
        <f>'FT PGT Int'!B14</f>
        <v>7</v>
      </c>
      <c r="K37" s="40">
        <f>'FT PGT Int'!C14</f>
        <v>1</v>
      </c>
      <c r="L37" s="41"/>
      <c r="M37" s="42">
        <f t="shared" si="7"/>
        <v>8</v>
      </c>
      <c r="N37" s="43"/>
      <c r="O37" s="44">
        <f>'FT PGT Int'!F14</f>
        <v>8</v>
      </c>
      <c r="P37" s="45">
        <f>'FT PGT Int'!G14</f>
        <v>5</v>
      </c>
    </row>
    <row r="38" spans="1:16" ht="14.25" customHeight="1">
      <c r="A38" s="39" t="s">
        <v>123</v>
      </c>
      <c r="B38" s="40">
        <f>'FT PGT UKEU'!B15</f>
        <v>32</v>
      </c>
      <c r="C38" s="40">
        <f>'FT PGT UKEU'!C15</f>
        <v>0</v>
      </c>
      <c r="D38" s="41"/>
      <c r="E38" s="42">
        <f t="shared" si="6"/>
        <v>32</v>
      </c>
      <c r="F38" s="43"/>
      <c r="G38" s="44">
        <f>'FT PGT UKEU'!F15</f>
        <v>40</v>
      </c>
      <c r="H38" s="45">
        <f>'FT PGT UKEU'!G15</f>
        <v>35</v>
      </c>
      <c r="J38" s="40">
        <f>'FT PGT Int'!B15</f>
        <v>30</v>
      </c>
      <c r="K38" s="40">
        <f>'FT PGT Int'!C15</f>
        <v>0</v>
      </c>
      <c r="L38" s="41"/>
      <c r="M38" s="42">
        <f t="shared" si="7"/>
        <v>30</v>
      </c>
      <c r="N38" s="43"/>
      <c r="O38" s="44">
        <f>'FT PGT Int'!F15</f>
        <v>40</v>
      </c>
      <c r="P38" s="45">
        <f>'FT PGT Int'!G15</f>
        <v>36</v>
      </c>
    </row>
    <row r="39" spans="1:16" ht="14.25" customHeight="1">
      <c r="A39" s="39" t="s">
        <v>124</v>
      </c>
      <c r="B39" s="40">
        <f>'FT PGT UKEU'!B16</f>
        <v>2</v>
      </c>
      <c r="C39" s="40">
        <f>'FT PGT UKEU'!C16</f>
        <v>0</v>
      </c>
      <c r="D39" s="41"/>
      <c r="E39" s="42">
        <f t="shared" si="6"/>
        <v>2</v>
      </c>
      <c r="F39" s="43"/>
      <c r="G39" s="44">
        <f>'FT PGT UKEU'!F16</f>
        <v>3</v>
      </c>
      <c r="H39" s="45">
        <f>'FT PGT UKEU'!G16</f>
        <v>4</v>
      </c>
      <c r="J39" s="40">
        <f>'FT PGT Int'!B16</f>
        <v>18</v>
      </c>
      <c r="K39" s="40">
        <f>'FT PGT Int'!C16</f>
        <v>1</v>
      </c>
      <c r="L39" s="41"/>
      <c r="M39" s="42">
        <f t="shared" si="7"/>
        <v>19</v>
      </c>
      <c r="N39" s="43"/>
      <c r="O39" s="44">
        <f>'FT PGT Int'!F16</f>
        <v>20</v>
      </c>
      <c r="P39" s="45">
        <f>'FT PGT Int'!G16</f>
        <v>14</v>
      </c>
    </row>
    <row r="40" spans="1:16" ht="14.25" customHeight="1">
      <c r="A40" s="39" t="s">
        <v>125</v>
      </c>
      <c r="B40" s="40">
        <f>'FT PGT UKEU'!B17</f>
        <v>8</v>
      </c>
      <c r="C40" s="40">
        <f>'FT PGT UKEU'!C17</f>
        <v>0</v>
      </c>
      <c r="D40" s="41"/>
      <c r="E40" s="42">
        <f t="shared" si="6"/>
        <v>8</v>
      </c>
      <c r="F40" s="43"/>
      <c r="G40" s="44">
        <f>'FT PGT UKEU'!F17</f>
        <v>6</v>
      </c>
      <c r="H40" s="45">
        <f>'FT PGT UKEU'!G17</f>
        <v>8</v>
      </c>
      <c r="J40" s="40">
        <f>'FT PGT Int'!B17</f>
        <v>5</v>
      </c>
      <c r="K40" s="40">
        <f>'FT PGT Int'!C17</f>
        <v>1</v>
      </c>
      <c r="L40" s="41"/>
      <c r="M40" s="42">
        <f t="shared" si="7"/>
        <v>6</v>
      </c>
      <c r="N40" s="43"/>
      <c r="O40" s="44">
        <f>'FT PGT Int'!F17</f>
        <v>12</v>
      </c>
      <c r="P40" s="45">
        <f>'FT PGT Int'!G17</f>
        <v>5</v>
      </c>
    </row>
    <row r="41" spans="1:16" ht="14.25" customHeight="1">
      <c r="A41" s="39" t="s">
        <v>126</v>
      </c>
      <c r="B41" s="40">
        <f>'FT PGT UKEU'!B18</f>
        <v>2</v>
      </c>
      <c r="C41" s="40">
        <f>'FT PGT UKEU'!C18</f>
        <v>0</v>
      </c>
      <c r="D41" s="41"/>
      <c r="E41" s="42">
        <f t="shared" si="6"/>
        <v>2</v>
      </c>
      <c r="F41" s="43"/>
      <c r="G41" s="44">
        <f>'FT PGT UKEU'!F18</f>
        <v>2</v>
      </c>
      <c r="H41" s="45">
        <f>'FT PGT UKEU'!G18</f>
        <v>0</v>
      </c>
      <c r="J41" s="40">
        <f>'FT PGT Int'!B18</f>
        <v>2</v>
      </c>
      <c r="K41" s="40">
        <f>'FT PGT Int'!C18</f>
        <v>0</v>
      </c>
      <c r="L41" s="41"/>
      <c r="M41" s="42">
        <f t="shared" si="7"/>
        <v>2</v>
      </c>
      <c r="N41" s="43"/>
      <c r="O41" s="44">
        <f>'FT PGT Int'!F18</f>
        <v>2</v>
      </c>
      <c r="P41" s="45">
        <f>'FT PGT Int'!G18</f>
        <v>1</v>
      </c>
    </row>
    <row r="42" spans="1:16" s="28" customFormat="1" ht="14.25" customHeight="1">
      <c r="A42" s="47" t="s">
        <v>197</v>
      </c>
      <c r="B42" s="48">
        <f>SUM(B35:B41)</f>
        <v>84</v>
      </c>
      <c r="C42" s="48">
        <f>SUM(C35:C41)</f>
        <v>0</v>
      </c>
      <c r="D42" s="49"/>
      <c r="E42" s="50">
        <f>SUM(E35:E41)</f>
        <v>84</v>
      </c>
      <c r="F42" s="51"/>
      <c r="G42" s="44">
        <f>SUM(G35:G41)</f>
        <v>95</v>
      </c>
      <c r="H42" s="52">
        <f>SUM(H35:H41)</f>
        <v>78</v>
      </c>
      <c r="J42" s="48">
        <f>SUM(J35:J41)</f>
        <v>130</v>
      </c>
      <c r="K42" s="48">
        <f>SUM(K35:K41)</f>
        <v>3</v>
      </c>
      <c r="L42" s="49"/>
      <c r="M42" s="50">
        <f>SUM(M35:M41)</f>
        <v>133</v>
      </c>
      <c r="N42" s="51"/>
      <c r="O42" s="44">
        <f>SUM(O35:O41)</f>
        <v>167</v>
      </c>
      <c r="P42" s="52">
        <f>SUM(P35:P41)</f>
        <v>140</v>
      </c>
    </row>
    <row r="43" spans="2:16" s="54" customFormat="1" ht="12.75">
      <c r="B43" s="51"/>
      <c r="C43" s="51"/>
      <c r="D43" s="55"/>
      <c r="E43" s="51"/>
      <c r="F43" s="51"/>
      <c r="G43" s="51"/>
      <c r="H43" s="55"/>
      <c r="J43" s="51"/>
      <c r="K43" s="51"/>
      <c r="L43" s="55"/>
      <c r="M43" s="51"/>
      <c r="N43" s="51"/>
      <c r="O43" s="51"/>
      <c r="P43" s="55"/>
    </row>
    <row r="44" ht="12.75">
      <c r="A44" s="57" t="s">
        <v>213</v>
      </c>
    </row>
    <row r="45" ht="12.75">
      <c r="A45" s="57" t="s">
        <v>146</v>
      </c>
    </row>
    <row r="46" spans="1:13" ht="12.75">
      <c r="A46" s="57" t="s">
        <v>228</v>
      </c>
      <c r="D46" s="59"/>
      <c r="E46" s="59"/>
      <c r="L46" s="59"/>
      <c r="M46" s="59"/>
    </row>
    <row r="47" ht="12.75">
      <c r="A47" s="26" t="s">
        <v>226</v>
      </c>
    </row>
    <row r="48" ht="12.75">
      <c r="A48" s="26" t="s">
        <v>143</v>
      </c>
    </row>
    <row r="49" ht="12.75">
      <c r="A49" s="26" t="s">
        <v>210</v>
      </c>
    </row>
  </sheetData>
  <mergeCells count="10">
    <mergeCell ref="A24:H24"/>
    <mergeCell ref="J24:P24"/>
    <mergeCell ref="A34:H34"/>
    <mergeCell ref="J34:P34"/>
    <mergeCell ref="A14:H14"/>
    <mergeCell ref="J14:P14"/>
    <mergeCell ref="G2:H2"/>
    <mergeCell ref="O2:P2"/>
    <mergeCell ref="A4:H4"/>
    <mergeCell ref="J4:P4"/>
  </mergeCells>
  <hyperlinks>
    <hyperlink ref="A1" location="Contents!A58" display="30 - SCIENCE FACULTY SUMMARY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62" r:id="rId1"/>
  <headerFooter alignWithMargins="0">
    <oddFooter>&amp;L&amp;"Arial,Regular"&amp;10&amp;F&amp;A&amp;C&amp;"Arial,Regular"&amp;10Early Student Numbers 2005/06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zoomScale="75" zoomScaleNormal="75" workbookViewId="0" topLeftCell="A1">
      <selection activeCell="A2" sqref="A2"/>
    </sheetView>
  </sheetViews>
  <sheetFormatPr defaultColWidth="9.00390625" defaultRowHeight="15.75"/>
  <cols>
    <col min="1" max="1" width="28.625" style="26" customWidth="1"/>
    <col min="2" max="2" width="9.75390625" style="26" customWidth="1"/>
    <col min="3" max="3" width="9.50390625" style="26" customWidth="1"/>
    <col min="4" max="4" width="9.375" style="26" customWidth="1"/>
    <col min="5" max="5" width="8.125" style="26" customWidth="1"/>
    <col min="6" max="6" width="2.875" style="27" customWidth="1"/>
    <col min="7" max="7" width="9.00390625" style="28" customWidth="1"/>
    <col min="8" max="8" width="9.00390625" style="26" customWidth="1"/>
    <col min="9" max="9" width="2.625" style="26" customWidth="1"/>
    <col min="10" max="10" width="9.75390625" style="26" customWidth="1"/>
    <col min="11" max="11" width="9.50390625" style="26" customWidth="1"/>
    <col min="12" max="12" width="9.375" style="26" customWidth="1"/>
    <col min="13" max="13" width="8.125" style="26" customWidth="1"/>
    <col min="14" max="14" width="2.875" style="27" customWidth="1"/>
    <col min="15" max="15" width="9.00390625" style="28" customWidth="1"/>
    <col min="16" max="16384" width="9.00390625" style="26" customWidth="1"/>
  </cols>
  <sheetData>
    <row r="1" ht="15.75">
      <c r="A1" s="75" t="s">
        <v>243</v>
      </c>
    </row>
    <row r="2" spans="7:16" ht="12.75">
      <c r="G2" s="97" t="s">
        <v>104</v>
      </c>
      <c r="H2" s="97"/>
      <c r="O2" s="97" t="s">
        <v>104</v>
      </c>
      <c r="P2" s="97"/>
    </row>
    <row r="3" spans="1:16" ht="54.75" thickBot="1">
      <c r="A3" s="30" t="s">
        <v>105</v>
      </c>
      <c r="B3" s="31" t="s">
        <v>106</v>
      </c>
      <c r="C3" s="32" t="s">
        <v>107</v>
      </c>
      <c r="D3" s="33" t="s">
        <v>108</v>
      </c>
      <c r="E3" s="34" t="s">
        <v>109</v>
      </c>
      <c r="F3" s="35"/>
      <c r="G3" s="91" t="s">
        <v>225</v>
      </c>
      <c r="H3" s="37" t="s">
        <v>208</v>
      </c>
      <c r="J3" s="31" t="s">
        <v>106</v>
      </c>
      <c r="K3" s="32" t="s">
        <v>107</v>
      </c>
      <c r="L3" s="33" t="s">
        <v>108</v>
      </c>
      <c r="M3" s="34" t="s">
        <v>109</v>
      </c>
      <c r="N3" s="35"/>
      <c r="O3" s="36" t="s">
        <v>225</v>
      </c>
      <c r="P3" s="37" t="s">
        <v>208</v>
      </c>
    </row>
    <row r="4" spans="1:16" ht="21" customHeight="1" thickBot="1">
      <c r="A4" s="98" t="s">
        <v>195</v>
      </c>
      <c r="B4" s="99"/>
      <c r="C4" s="99"/>
      <c r="D4" s="99"/>
      <c r="E4" s="99"/>
      <c r="F4" s="99"/>
      <c r="G4" s="99"/>
      <c r="H4" s="100"/>
      <c r="J4" s="98" t="s">
        <v>196</v>
      </c>
      <c r="K4" s="101"/>
      <c r="L4" s="101"/>
      <c r="M4" s="101"/>
      <c r="N4" s="101"/>
      <c r="O4" s="101"/>
      <c r="P4" s="102"/>
    </row>
    <row r="5" spans="1:16" ht="13.5" customHeight="1">
      <c r="A5" s="39" t="s">
        <v>128</v>
      </c>
      <c r="B5" s="40">
        <f>'Intake UG UKEU'!B21</f>
        <v>256</v>
      </c>
      <c r="C5" s="40">
        <f>'Intake UG UKEU'!C21</f>
        <v>0</v>
      </c>
      <c r="D5" s="41">
        <f>'Intake UG UKEU'!D21</f>
        <v>0</v>
      </c>
      <c r="E5" s="42">
        <f aca="true" t="shared" si="0" ref="E5:E13">SUM(B5:D5)</f>
        <v>256</v>
      </c>
      <c r="F5" s="43"/>
      <c r="G5" s="44">
        <f>'Intake UG UKEU'!G21</f>
        <v>221</v>
      </c>
      <c r="H5" s="45">
        <f>'Intake UG UKEU'!H21</f>
        <v>255</v>
      </c>
      <c r="J5" s="40">
        <f>'Intake UG Int'!B21</f>
        <v>44</v>
      </c>
      <c r="K5" s="40">
        <f>'Intake UG Int'!C21</f>
        <v>0</v>
      </c>
      <c r="L5" s="41">
        <f>'[1]Intake UG Int'!D22</f>
        <v>0</v>
      </c>
      <c r="M5" s="42">
        <f aca="true" t="shared" si="1" ref="M5:M13">SUM(J5:L5)</f>
        <v>44</v>
      </c>
      <c r="N5" s="43"/>
      <c r="O5" s="44">
        <f>'Intake UG Int'!G21</f>
        <v>48</v>
      </c>
      <c r="P5" s="45">
        <f>'Intake UG Int'!H21</f>
        <v>51</v>
      </c>
    </row>
    <row r="6" spans="1:16" ht="13.5" customHeight="1">
      <c r="A6" s="39" t="s">
        <v>129</v>
      </c>
      <c r="B6" s="40">
        <f>'Intake UG UKEU'!B22</f>
        <v>122</v>
      </c>
      <c r="C6" s="40">
        <f>'Intake UG UKEU'!C22</f>
        <v>0</v>
      </c>
      <c r="D6" s="41">
        <f>'Intake UG UKEU'!D22</f>
        <v>1</v>
      </c>
      <c r="E6" s="42">
        <f t="shared" si="0"/>
        <v>123</v>
      </c>
      <c r="F6" s="43"/>
      <c r="G6" s="44">
        <f>'Intake UG UKEU'!G22</f>
        <v>125</v>
      </c>
      <c r="H6" s="45">
        <f>'Intake UG UKEU'!H22</f>
        <v>101</v>
      </c>
      <c r="J6" s="40">
        <f>'Intake UG Int'!B22</f>
        <v>3</v>
      </c>
      <c r="K6" s="40">
        <f>'Intake UG Int'!C22</f>
        <v>0</v>
      </c>
      <c r="L6" s="41">
        <f>'[1]Intake UG Int'!D23</f>
        <v>0</v>
      </c>
      <c r="M6" s="42">
        <f t="shared" si="1"/>
        <v>3</v>
      </c>
      <c r="N6" s="43"/>
      <c r="O6" s="44">
        <f>'Intake UG Int'!G22</f>
        <v>6</v>
      </c>
      <c r="P6" s="45">
        <f>'Intake UG Int'!H22</f>
        <v>7</v>
      </c>
    </row>
    <row r="7" spans="1:16" ht="13.5" customHeight="1">
      <c r="A7" s="39" t="s">
        <v>130</v>
      </c>
      <c r="B7" s="40">
        <f>'Intake UG UKEU'!B23</f>
        <v>134</v>
      </c>
      <c r="C7" s="40">
        <f>'Intake UG UKEU'!C23</f>
        <v>0</v>
      </c>
      <c r="D7" s="41">
        <f>'Intake UG UKEU'!D23</f>
        <v>0</v>
      </c>
      <c r="E7" s="42">
        <f t="shared" si="0"/>
        <v>134</v>
      </c>
      <c r="F7" s="43"/>
      <c r="G7" s="44">
        <f>'Intake UG UKEU'!G23</f>
        <v>130</v>
      </c>
      <c r="H7" s="45">
        <f>'Intake UG UKEU'!H23</f>
        <v>127</v>
      </c>
      <c r="J7" s="40">
        <f>'Intake UG Int'!B23</f>
        <v>34</v>
      </c>
      <c r="K7" s="40">
        <f>'Intake UG Int'!C23</f>
        <v>0</v>
      </c>
      <c r="L7" s="41">
        <f>'[1]Intake UG Int'!D24</f>
        <v>0</v>
      </c>
      <c r="M7" s="42">
        <f t="shared" si="1"/>
        <v>34</v>
      </c>
      <c r="N7" s="43"/>
      <c r="O7" s="44">
        <f>'Intake UG Int'!G23</f>
        <v>18</v>
      </c>
      <c r="P7" s="45">
        <f>'Intake UG Int'!H23</f>
        <v>19</v>
      </c>
    </row>
    <row r="8" spans="1:16" ht="13.5" customHeight="1">
      <c r="A8" s="39" t="s">
        <v>131</v>
      </c>
      <c r="B8" s="40">
        <f>'Intake UG UKEU'!B24</f>
        <v>148</v>
      </c>
      <c r="C8" s="40">
        <f>'Intake UG UKEU'!C24</f>
        <v>1</v>
      </c>
      <c r="D8" s="41">
        <f>'Intake UG UKEU'!D24</f>
        <v>0</v>
      </c>
      <c r="E8" s="42">
        <f t="shared" si="0"/>
        <v>149</v>
      </c>
      <c r="F8" s="43"/>
      <c r="G8" s="44">
        <f>'Intake UG UKEU'!G24</f>
        <v>149</v>
      </c>
      <c r="H8" s="45">
        <f>'Intake UG UKEU'!H24</f>
        <v>174</v>
      </c>
      <c r="J8" s="40">
        <f>'Intake UG Int'!B24</f>
        <v>0</v>
      </c>
      <c r="K8" s="40">
        <f>'Intake UG Int'!C24</f>
        <v>0</v>
      </c>
      <c r="L8" s="41">
        <f>'[1]Intake UG Int'!D25</f>
        <v>0</v>
      </c>
      <c r="M8" s="42">
        <f t="shared" si="1"/>
        <v>0</v>
      </c>
      <c r="N8" s="43"/>
      <c r="O8" s="44">
        <f>'Intake UG Int'!G24</f>
        <v>2</v>
      </c>
      <c r="P8" s="45">
        <f>'Intake UG Int'!H24</f>
        <v>1</v>
      </c>
    </row>
    <row r="9" spans="1:16" ht="13.5" customHeight="1">
      <c r="A9" s="39" t="s">
        <v>132</v>
      </c>
      <c r="B9" s="40">
        <f>'Intake UG UKEU'!B25</f>
        <v>160</v>
      </c>
      <c r="C9" s="40">
        <f>'Intake UG UKEU'!C25</f>
        <v>0</v>
      </c>
      <c r="D9" s="41">
        <f>'Intake UG UKEU'!D25</f>
        <v>0</v>
      </c>
      <c r="E9" s="42">
        <f t="shared" si="0"/>
        <v>160</v>
      </c>
      <c r="F9" s="43"/>
      <c r="G9" s="44">
        <f>'Intake UG UKEU'!G25</f>
        <v>150</v>
      </c>
      <c r="H9" s="45">
        <f>'Intake UG UKEU'!H25</f>
        <v>169</v>
      </c>
      <c r="J9" s="40">
        <f>'Intake UG Int'!B25</f>
        <v>1</v>
      </c>
      <c r="K9" s="40">
        <f>'Intake UG Int'!C25</f>
        <v>0</v>
      </c>
      <c r="L9" s="41">
        <f>'[1]Intake UG Int'!D26</f>
        <v>0</v>
      </c>
      <c r="M9" s="42">
        <f t="shared" si="1"/>
        <v>1</v>
      </c>
      <c r="N9" s="43"/>
      <c r="O9" s="44">
        <f>'Intake UG Int'!G25</f>
        <v>2</v>
      </c>
      <c r="P9" s="45">
        <f>'Intake UG Int'!H25</f>
        <v>1</v>
      </c>
    </row>
    <row r="10" spans="1:16" ht="13.5" customHeight="1">
      <c r="A10" s="39" t="s">
        <v>133</v>
      </c>
      <c r="B10" s="40">
        <f>'Intake UG UKEU'!B26</f>
        <v>296</v>
      </c>
      <c r="C10" s="40">
        <f>'Intake UG UKEU'!C26</f>
        <v>0</v>
      </c>
      <c r="D10" s="41">
        <f>'Intake UG UKEU'!D26</f>
        <v>0</v>
      </c>
      <c r="E10" s="42">
        <f t="shared" si="0"/>
        <v>296</v>
      </c>
      <c r="F10" s="43"/>
      <c r="G10" s="44">
        <f>'Intake UG UKEU'!G26</f>
        <v>300</v>
      </c>
      <c r="H10" s="45">
        <f>'Intake UG UKEU'!H26</f>
        <v>289</v>
      </c>
      <c r="J10" s="40">
        <f>'Intake UG Int'!B26</f>
        <v>6</v>
      </c>
      <c r="K10" s="40">
        <f>'Intake UG Int'!C26</f>
        <v>0</v>
      </c>
      <c r="L10" s="41">
        <f>'[1]Intake UG Int'!D27</f>
        <v>0</v>
      </c>
      <c r="M10" s="42">
        <f t="shared" si="1"/>
        <v>6</v>
      </c>
      <c r="N10" s="43"/>
      <c r="O10" s="44">
        <f>'Intake UG Int'!G26</f>
        <v>12</v>
      </c>
      <c r="P10" s="45">
        <f>'Intake UG Int'!H26</f>
        <v>11</v>
      </c>
    </row>
    <row r="11" spans="1:16" ht="13.5" customHeight="1">
      <c r="A11" s="39" t="s">
        <v>134</v>
      </c>
      <c r="B11" s="40">
        <f>'Intake UG UKEU'!B27</f>
        <v>165</v>
      </c>
      <c r="C11" s="40">
        <f>'Intake UG UKEU'!C27</f>
        <v>0</v>
      </c>
      <c r="D11" s="41">
        <f>'Intake UG UKEU'!D27</f>
        <v>0</v>
      </c>
      <c r="E11" s="42">
        <f t="shared" si="0"/>
        <v>165</v>
      </c>
      <c r="F11" s="43"/>
      <c r="G11" s="44">
        <f>'Intake UG UKEU'!G27</f>
        <v>151</v>
      </c>
      <c r="H11" s="45">
        <f>'Intake UG UKEU'!H27</f>
        <v>146</v>
      </c>
      <c r="J11" s="40">
        <f>'Intake UG Int'!B27</f>
        <v>8</v>
      </c>
      <c r="K11" s="40">
        <f>'Intake UG Int'!C27</f>
        <v>0</v>
      </c>
      <c r="L11" s="41">
        <f>'[1]Intake UG Int'!D28</f>
        <v>0</v>
      </c>
      <c r="M11" s="42">
        <f t="shared" si="1"/>
        <v>8</v>
      </c>
      <c r="N11" s="43"/>
      <c r="O11" s="44">
        <f>'Intake UG Int'!G27</f>
        <v>2</v>
      </c>
      <c r="P11" s="45">
        <f>'Intake UG Int'!H27</f>
        <v>1</v>
      </c>
    </row>
    <row r="12" spans="1:16" ht="13.5" customHeight="1">
      <c r="A12" s="39" t="s">
        <v>135</v>
      </c>
      <c r="B12" s="40">
        <f>'Intake UG UKEU'!B28</f>
        <v>194</v>
      </c>
      <c r="C12" s="40">
        <f>'Intake UG UKEU'!C28</f>
        <v>0</v>
      </c>
      <c r="D12" s="41">
        <f>'Intake UG UKEU'!D28</f>
        <v>0</v>
      </c>
      <c r="E12" s="42">
        <f t="shared" si="0"/>
        <v>194</v>
      </c>
      <c r="F12" s="43"/>
      <c r="G12" s="44">
        <f>'Intake UG UKEU'!G28</f>
        <v>188</v>
      </c>
      <c r="H12" s="45">
        <f>'Intake UG UKEU'!H28</f>
        <v>233</v>
      </c>
      <c r="J12" s="40">
        <f>'Intake UG Int'!B28</f>
        <v>5</v>
      </c>
      <c r="K12" s="40">
        <f>'Intake UG Int'!C28</f>
        <v>0</v>
      </c>
      <c r="L12" s="41">
        <f>'[1]Intake UG Int'!D29</f>
        <v>0</v>
      </c>
      <c r="M12" s="42">
        <f t="shared" si="1"/>
        <v>5</v>
      </c>
      <c r="N12" s="43"/>
      <c r="O12" s="44">
        <f>'Intake UG Int'!G28</f>
        <v>12</v>
      </c>
      <c r="P12" s="45">
        <f>'Intake UG Int'!H28</f>
        <v>10</v>
      </c>
    </row>
    <row r="13" spans="1:16" ht="13.5" customHeight="1">
      <c r="A13" s="39" t="s">
        <v>136</v>
      </c>
      <c r="B13" s="40">
        <f>'Intake UG UKEU'!B29</f>
        <v>158</v>
      </c>
      <c r="C13" s="40">
        <f>'Intake UG UKEU'!C29</f>
        <v>0</v>
      </c>
      <c r="D13" s="41">
        <f>'Intake UG UKEU'!D29</f>
        <v>0</v>
      </c>
      <c r="E13" s="42">
        <f t="shared" si="0"/>
        <v>158</v>
      </c>
      <c r="F13" s="43"/>
      <c r="G13" s="44">
        <f>'Intake UG UKEU'!G29</f>
        <v>147</v>
      </c>
      <c r="H13" s="45">
        <f>'Intake UG UKEU'!H29</f>
        <v>165</v>
      </c>
      <c r="J13" s="40">
        <f>'Intake UG Int'!B29</f>
        <v>11</v>
      </c>
      <c r="K13" s="40">
        <f>'Intake UG Int'!C29</f>
        <v>0</v>
      </c>
      <c r="L13" s="41">
        <f>'[1]Intake UG Int'!D30</f>
        <v>0</v>
      </c>
      <c r="M13" s="42">
        <f t="shared" si="1"/>
        <v>11</v>
      </c>
      <c r="N13" s="43"/>
      <c r="O13" s="44">
        <f>'Intake UG Int'!G29</f>
        <v>18</v>
      </c>
      <c r="P13" s="45">
        <f>'Intake UG Int'!H29</f>
        <v>18</v>
      </c>
    </row>
    <row r="14" spans="1:16" s="28" customFormat="1" ht="13.5" customHeight="1">
      <c r="A14" s="47" t="s">
        <v>197</v>
      </c>
      <c r="B14" s="48">
        <f>SUM(B5:B13)</f>
        <v>1633</v>
      </c>
      <c r="C14" s="48">
        <f>SUM(C5:C13)</f>
        <v>1</v>
      </c>
      <c r="D14" s="49">
        <f>SUM(D5:D13)</f>
        <v>1</v>
      </c>
      <c r="E14" s="50">
        <f>SUM(E5:E13)</f>
        <v>1635</v>
      </c>
      <c r="F14" s="51"/>
      <c r="G14" s="44">
        <f>SUM(G5:G13)</f>
        <v>1561</v>
      </c>
      <c r="H14" s="52">
        <f>SUM(H5:H13)</f>
        <v>1659</v>
      </c>
      <c r="J14" s="48">
        <f>SUM(J5:J13)</f>
        <v>112</v>
      </c>
      <c r="K14" s="48">
        <f>SUM(K5:K13)</f>
        <v>0</v>
      </c>
      <c r="L14" s="49">
        <f>SUM(L5:L13)</f>
        <v>0</v>
      </c>
      <c r="M14" s="50">
        <f>SUM(M5:M13)</f>
        <v>112</v>
      </c>
      <c r="N14" s="51"/>
      <c r="O14" s="44">
        <f>SUM(O5:O13)</f>
        <v>120</v>
      </c>
      <c r="P14" s="52">
        <f>SUM(P5:P13)</f>
        <v>119</v>
      </c>
    </row>
    <row r="15" spans="1:16" ht="4.5" customHeight="1" thickBot="1">
      <c r="A15" s="39"/>
      <c r="B15" s="40"/>
      <c r="C15" s="48"/>
      <c r="D15" s="41"/>
      <c r="E15" s="42"/>
      <c r="F15" s="43"/>
      <c r="G15" s="44"/>
      <c r="H15" s="45"/>
      <c r="J15" s="40"/>
      <c r="K15" s="40"/>
      <c r="L15" s="41"/>
      <c r="M15" s="42"/>
      <c r="N15" s="43"/>
      <c r="O15" s="44"/>
      <c r="P15" s="45"/>
    </row>
    <row r="16" spans="1:16" ht="21" customHeight="1" hidden="1" thickBot="1">
      <c r="A16" s="98" t="s">
        <v>198</v>
      </c>
      <c r="B16" s="99"/>
      <c r="C16" s="99"/>
      <c r="D16" s="99"/>
      <c r="E16" s="99"/>
      <c r="F16" s="99"/>
      <c r="G16" s="99"/>
      <c r="H16" s="100"/>
      <c r="J16" s="98" t="s">
        <v>199</v>
      </c>
      <c r="K16" s="101"/>
      <c r="L16" s="101"/>
      <c r="M16" s="101"/>
      <c r="N16" s="101"/>
      <c r="O16" s="101"/>
      <c r="P16" s="102"/>
    </row>
    <row r="17" spans="1:16" ht="13.5" customHeight="1" hidden="1" thickBot="1">
      <c r="A17" s="39" t="s">
        <v>128</v>
      </c>
      <c r="B17" s="40">
        <f>'Yr 1 UG UKEU'!B21</f>
        <v>0</v>
      </c>
      <c r="C17" s="40">
        <f>'Yr 1 UG UKEU'!C21</f>
        <v>0</v>
      </c>
      <c r="D17" s="41"/>
      <c r="E17" s="42">
        <f aca="true" t="shared" si="2" ref="E17:E25">SUM(B17:D17)</f>
        <v>0</v>
      </c>
      <c r="F17" s="43"/>
      <c r="G17" s="44" t="s">
        <v>200</v>
      </c>
      <c r="H17" s="45" t="s">
        <v>200</v>
      </c>
      <c r="J17" s="40">
        <f>'Yr 1 UG Int'!B21</f>
        <v>0</v>
      </c>
      <c r="K17" s="40">
        <f>'Yr 1 UG Int'!C21</f>
        <v>0</v>
      </c>
      <c r="L17" s="41"/>
      <c r="M17" s="42">
        <f aca="true" t="shared" si="3" ref="M17:M25">SUM(J17:L17)</f>
        <v>0</v>
      </c>
      <c r="N17" s="43"/>
      <c r="O17" s="44" t="s">
        <v>200</v>
      </c>
      <c r="P17" s="45" t="s">
        <v>200</v>
      </c>
    </row>
    <row r="18" spans="1:16" ht="13.5" customHeight="1" hidden="1" thickBot="1">
      <c r="A18" s="39" t="s">
        <v>129</v>
      </c>
      <c r="B18" s="40">
        <f>'Yr 1 UG UKEU'!B22</f>
        <v>0</v>
      </c>
      <c r="C18" s="40">
        <f>'Yr 1 UG UKEU'!C22</f>
        <v>0</v>
      </c>
      <c r="D18" s="41"/>
      <c r="E18" s="42">
        <f t="shared" si="2"/>
        <v>0</v>
      </c>
      <c r="F18" s="43"/>
      <c r="G18" s="44" t="s">
        <v>200</v>
      </c>
      <c r="H18" s="45" t="s">
        <v>200</v>
      </c>
      <c r="J18" s="40">
        <f>'Yr 1 UG Int'!B22</f>
        <v>0</v>
      </c>
      <c r="K18" s="40">
        <f>'Yr 1 UG Int'!C22</f>
        <v>0</v>
      </c>
      <c r="L18" s="41"/>
      <c r="M18" s="42">
        <f t="shared" si="3"/>
        <v>0</v>
      </c>
      <c r="N18" s="43"/>
      <c r="O18" s="44" t="s">
        <v>200</v>
      </c>
      <c r="P18" s="45" t="s">
        <v>200</v>
      </c>
    </row>
    <row r="19" spans="1:16" ht="13.5" customHeight="1" hidden="1" thickBot="1">
      <c r="A19" s="39" t="s">
        <v>130</v>
      </c>
      <c r="B19" s="40">
        <f>'Yr 1 UG UKEU'!B23</f>
        <v>0</v>
      </c>
      <c r="C19" s="40">
        <f>'Yr 1 UG UKEU'!C23</f>
        <v>0</v>
      </c>
      <c r="D19" s="41"/>
      <c r="E19" s="42">
        <f t="shared" si="2"/>
        <v>0</v>
      </c>
      <c r="F19" s="43"/>
      <c r="G19" s="44" t="s">
        <v>200</v>
      </c>
      <c r="H19" s="45" t="s">
        <v>200</v>
      </c>
      <c r="J19" s="40">
        <f>'Yr 1 UG Int'!B23</f>
        <v>0</v>
      </c>
      <c r="K19" s="40">
        <f>'Yr 1 UG Int'!C23</f>
        <v>0</v>
      </c>
      <c r="L19" s="41"/>
      <c r="M19" s="42">
        <f t="shared" si="3"/>
        <v>0</v>
      </c>
      <c r="N19" s="43"/>
      <c r="O19" s="44" t="s">
        <v>200</v>
      </c>
      <c r="P19" s="45" t="s">
        <v>200</v>
      </c>
    </row>
    <row r="20" spans="1:16" ht="13.5" customHeight="1" hidden="1" thickBot="1">
      <c r="A20" s="39" t="s">
        <v>131</v>
      </c>
      <c r="B20" s="40">
        <f>'Yr 1 UG UKEU'!B24</f>
        <v>0</v>
      </c>
      <c r="C20" s="40">
        <f>'Yr 1 UG UKEU'!C24</f>
        <v>0</v>
      </c>
      <c r="D20" s="41"/>
      <c r="E20" s="42">
        <f t="shared" si="2"/>
        <v>0</v>
      </c>
      <c r="F20" s="43"/>
      <c r="G20" s="44" t="s">
        <v>200</v>
      </c>
      <c r="H20" s="45" t="s">
        <v>200</v>
      </c>
      <c r="J20" s="40">
        <f>'Yr 1 UG Int'!B24</f>
        <v>0</v>
      </c>
      <c r="K20" s="40">
        <f>'Yr 1 UG Int'!C24</f>
        <v>0</v>
      </c>
      <c r="L20" s="41"/>
      <c r="M20" s="42">
        <f t="shared" si="3"/>
        <v>0</v>
      </c>
      <c r="N20" s="43"/>
      <c r="O20" s="44" t="s">
        <v>200</v>
      </c>
      <c r="P20" s="45" t="s">
        <v>200</v>
      </c>
    </row>
    <row r="21" spans="1:16" ht="13.5" customHeight="1" hidden="1" thickBot="1">
      <c r="A21" s="39" t="s">
        <v>132</v>
      </c>
      <c r="B21" s="40">
        <f>'Yr 1 UG UKEU'!B25</f>
        <v>0</v>
      </c>
      <c r="C21" s="40">
        <f>'Yr 1 UG UKEU'!C25</f>
        <v>0</v>
      </c>
      <c r="D21" s="41"/>
      <c r="E21" s="42">
        <f t="shared" si="2"/>
        <v>0</v>
      </c>
      <c r="F21" s="43"/>
      <c r="G21" s="44" t="s">
        <v>200</v>
      </c>
      <c r="H21" s="45" t="s">
        <v>200</v>
      </c>
      <c r="J21" s="40">
        <f>'Yr 1 UG Int'!B25</f>
        <v>0</v>
      </c>
      <c r="K21" s="40">
        <f>'Yr 1 UG Int'!C25</f>
        <v>0</v>
      </c>
      <c r="L21" s="41"/>
      <c r="M21" s="42">
        <f t="shared" si="3"/>
        <v>0</v>
      </c>
      <c r="N21" s="43"/>
      <c r="O21" s="44" t="s">
        <v>200</v>
      </c>
      <c r="P21" s="45" t="s">
        <v>200</v>
      </c>
    </row>
    <row r="22" spans="1:16" ht="13.5" customHeight="1" hidden="1" thickBot="1">
      <c r="A22" s="39" t="s">
        <v>133</v>
      </c>
      <c r="B22" s="40">
        <f>'Yr 1 UG UKEU'!B26</f>
        <v>0</v>
      </c>
      <c r="C22" s="40">
        <f>'Yr 1 UG UKEU'!C26</f>
        <v>0</v>
      </c>
      <c r="D22" s="41"/>
      <c r="E22" s="42">
        <f t="shared" si="2"/>
        <v>0</v>
      </c>
      <c r="F22" s="43"/>
      <c r="G22" s="44" t="s">
        <v>200</v>
      </c>
      <c r="H22" s="45" t="s">
        <v>200</v>
      </c>
      <c r="J22" s="40">
        <f>'Yr 1 UG Int'!B26</f>
        <v>0</v>
      </c>
      <c r="K22" s="40">
        <f>'Yr 1 UG Int'!C26</f>
        <v>0</v>
      </c>
      <c r="L22" s="41"/>
      <c r="M22" s="42">
        <f t="shared" si="3"/>
        <v>0</v>
      </c>
      <c r="N22" s="43"/>
      <c r="O22" s="44" t="s">
        <v>200</v>
      </c>
      <c r="P22" s="45" t="s">
        <v>200</v>
      </c>
    </row>
    <row r="23" spans="1:16" ht="13.5" customHeight="1" hidden="1" thickBot="1">
      <c r="A23" s="39" t="s">
        <v>134</v>
      </c>
      <c r="B23" s="40">
        <f>'Yr 1 UG UKEU'!B27</f>
        <v>0</v>
      </c>
      <c r="C23" s="40">
        <f>'Yr 1 UG UKEU'!C27</f>
        <v>0</v>
      </c>
      <c r="D23" s="41"/>
      <c r="E23" s="42">
        <f t="shared" si="2"/>
        <v>0</v>
      </c>
      <c r="F23" s="43"/>
      <c r="G23" s="44" t="s">
        <v>200</v>
      </c>
      <c r="H23" s="45" t="s">
        <v>200</v>
      </c>
      <c r="J23" s="40">
        <f>'Yr 1 UG Int'!B27</f>
        <v>0</v>
      </c>
      <c r="K23" s="40">
        <f>'Yr 1 UG Int'!C27</f>
        <v>0</v>
      </c>
      <c r="L23" s="41"/>
      <c r="M23" s="42">
        <f t="shared" si="3"/>
        <v>0</v>
      </c>
      <c r="N23" s="43"/>
      <c r="O23" s="44" t="s">
        <v>200</v>
      </c>
      <c r="P23" s="45" t="s">
        <v>200</v>
      </c>
    </row>
    <row r="24" spans="1:16" ht="13.5" customHeight="1" hidden="1" thickBot="1">
      <c r="A24" s="39" t="s">
        <v>135</v>
      </c>
      <c r="B24" s="40">
        <f>'Yr 1 UG UKEU'!B28</f>
        <v>0</v>
      </c>
      <c r="C24" s="40">
        <f>'Yr 1 UG UKEU'!C28</f>
        <v>0</v>
      </c>
      <c r="D24" s="41"/>
      <c r="E24" s="42">
        <f t="shared" si="2"/>
        <v>0</v>
      </c>
      <c r="F24" s="43"/>
      <c r="G24" s="44" t="s">
        <v>200</v>
      </c>
      <c r="H24" s="45" t="s">
        <v>200</v>
      </c>
      <c r="J24" s="40">
        <f>'Yr 1 UG Int'!B28</f>
        <v>0</v>
      </c>
      <c r="K24" s="40">
        <f>'Yr 1 UG Int'!C28</f>
        <v>0</v>
      </c>
      <c r="L24" s="41"/>
      <c r="M24" s="42">
        <f t="shared" si="3"/>
        <v>0</v>
      </c>
      <c r="N24" s="43"/>
      <c r="O24" s="44" t="s">
        <v>200</v>
      </c>
      <c r="P24" s="45" t="s">
        <v>200</v>
      </c>
    </row>
    <row r="25" spans="1:16" ht="13.5" customHeight="1" hidden="1" thickBot="1">
      <c r="A25" s="39" t="s">
        <v>136</v>
      </c>
      <c r="B25" s="40">
        <f>'Yr 1 UG UKEU'!B29</f>
        <v>0</v>
      </c>
      <c r="C25" s="40">
        <f>'Yr 1 UG UKEU'!C29</f>
        <v>0</v>
      </c>
      <c r="D25" s="41"/>
      <c r="E25" s="42">
        <f t="shared" si="2"/>
        <v>0</v>
      </c>
      <c r="F25" s="43"/>
      <c r="G25" s="44" t="s">
        <v>200</v>
      </c>
      <c r="H25" s="45" t="s">
        <v>200</v>
      </c>
      <c r="J25" s="40">
        <f>'Yr 1 UG Int'!B29</f>
        <v>0</v>
      </c>
      <c r="K25" s="40">
        <f>'Yr 1 UG Int'!C29</f>
        <v>0</v>
      </c>
      <c r="L25" s="41"/>
      <c r="M25" s="42">
        <f t="shared" si="3"/>
        <v>0</v>
      </c>
      <c r="N25" s="43"/>
      <c r="O25" s="44" t="s">
        <v>200</v>
      </c>
      <c r="P25" s="45" t="s">
        <v>200</v>
      </c>
    </row>
    <row r="26" spans="1:16" s="28" customFormat="1" ht="13.5" customHeight="1" hidden="1" thickBot="1">
      <c r="A26" s="47" t="s">
        <v>197</v>
      </c>
      <c r="B26" s="48">
        <f>SUM(B17:B25)</f>
        <v>0</v>
      </c>
      <c r="C26" s="48">
        <f>SUM(C17:C25)</f>
        <v>0</v>
      </c>
      <c r="D26" s="49"/>
      <c r="E26" s="50">
        <f>SUM(E17:E25)</f>
        <v>0</v>
      </c>
      <c r="F26" s="51"/>
      <c r="G26" s="44" t="s">
        <v>200</v>
      </c>
      <c r="H26" s="45" t="s">
        <v>200</v>
      </c>
      <c r="J26" s="48">
        <f>SUM(J17:J25)</f>
        <v>0</v>
      </c>
      <c r="K26" s="48">
        <f>SUM(K17:K25)</f>
        <v>0</v>
      </c>
      <c r="L26" s="49"/>
      <c r="M26" s="50">
        <f>SUM(M17:M25)</f>
        <v>0</v>
      </c>
      <c r="N26" s="51"/>
      <c r="O26" s="44" t="s">
        <v>200</v>
      </c>
      <c r="P26" s="45" t="s">
        <v>200</v>
      </c>
    </row>
    <row r="27" spans="1:16" ht="8.25" customHeight="1" hidden="1" thickBot="1">
      <c r="A27" s="39"/>
      <c r="B27" s="40"/>
      <c r="C27" s="48"/>
      <c r="D27" s="41"/>
      <c r="E27" s="42"/>
      <c r="F27" s="43"/>
      <c r="G27" s="44"/>
      <c r="H27" s="45"/>
      <c r="J27" s="40"/>
      <c r="K27" s="40"/>
      <c r="L27" s="41"/>
      <c r="M27" s="42"/>
      <c r="N27" s="43"/>
      <c r="O27" s="44"/>
      <c r="P27" s="45"/>
    </row>
    <row r="28" spans="1:16" ht="21" customHeight="1" thickBot="1">
      <c r="A28" s="98" t="s">
        <v>201</v>
      </c>
      <c r="B28" s="99"/>
      <c r="C28" s="99"/>
      <c r="D28" s="99"/>
      <c r="E28" s="99"/>
      <c r="F28" s="99"/>
      <c r="G28" s="99"/>
      <c r="H28" s="100"/>
      <c r="J28" s="98" t="s">
        <v>202</v>
      </c>
      <c r="K28" s="101"/>
      <c r="L28" s="101"/>
      <c r="M28" s="101"/>
      <c r="N28" s="101"/>
      <c r="O28" s="101"/>
      <c r="P28" s="102"/>
    </row>
    <row r="29" spans="1:16" ht="13.5" customHeight="1">
      <c r="A29" s="39" t="s">
        <v>128</v>
      </c>
      <c r="B29" s="40">
        <f>'Pop UG UKEU'!B21</f>
        <v>931</v>
      </c>
      <c r="C29" s="40">
        <f>'Pop UG UKEU'!C21</f>
        <v>3</v>
      </c>
      <c r="D29" s="41">
        <f>'Pop UG UKEU'!D21</f>
        <v>0</v>
      </c>
      <c r="E29" s="42">
        <f aca="true" t="shared" si="4" ref="E29:E37">SUM(B29:D29)</f>
        <v>934</v>
      </c>
      <c r="F29" s="43"/>
      <c r="G29" s="44">
        <f>'Pop UG UKEU'!G21</f>
        <v>894</v>
      </c>
      <c r="H29" s="45">
        <f>'Pop UG UKEU'!H21</f>
        <v>947</v>
      </c>
      <c r="J29" s="40">
        <f>'Pop UG Int'!B21</f>
        <v>138</v>
      </c>
      <c r="K29" s="40">
        <f>'Pop UG Int'!C21</f>
        <v>1</v>
      </c>
      <c r="L29" s="41">
        <f>'[1]Pop UG Int'!D22</f>
        <v>0</v>
      </c>
      <c r="M29" s="42">
        <f aca="true" t="shared" si="5" ref="M29:M37">SUM(J29:L29)</f>
        <v>139</v>
      </c>
      <c r="N29" s="43"/>
      <c r="O29" s="44">
        <f>'Pop UG Int'!G21</f>
        <v>150</v>
      </c>
      <c r="P29" s="45">
        <f>'Pop UG Int'!H21</f>
        <v>134</v>
      </c>
    </row>
    <row r="30" spans="1:16" ht="13.5" customHeight="1">
      <c r="A30" s="39" t="s">
        <v>129</v>
      </c>
      <c r="B30" s="40">
        <f>'Pop UG UKEU'!B22</f>
        <v>393</v>
      </c>
      <c r="C30" s="40">
        <f>'Pop UG UKEU'!C22</f>
        <v>0</v>
      </c>
      <c r="D30" s="41">
        <f>'Pop UG UKEU'!D22</f>
        <v>1</v>
      </c>
      <c r="E30" s="42">
        <f t="shared" si="4"/>
        <v>394</v>
      </c>
      <c r="F30" s="43"/>
      <c r="G30" s="44">
        <f>'Pop UG UKEU'!G22</f>
        <v>413</v>
      </c>
      <c r="H30" s="45">
        <f>'Pop UG UKEU'!H22</f>
        <v>402</v>
      </c>
      <c r="J30" s="40">
        <f>'Pop UG Int'!B22</f>
        <v>13</v>
      </c>
      <c r="K30" s="40">
        <f>'Pop UG Int'!C22</f>
        <v>0</v>
      </c>
      <c r="L30" s="41">
        <f>'[1]Pop UG Int'!D23</f>
        <v>0</v>
      </c>
      <c r="M30" s="42">
        <f t="shared" si="5"/>
        <v>13</v>
      </c>
      <c r="N30" s="43"/>
      <c r="O30" s="44">
        <f>'Pop UG Int'!G22</f>
        <v>16</v>
      </c>
      <c r="P30" s="45">
        <f>'Pop UG Int'!H22</f>
        <v>12</v>
      </c>
    </row>
    <row r="31" spans="1:16" ht="13.5" customHeight="1">
      <c r="A31" s="39" t="s">
        <v>130</v>
      </c>
      <c r="B31" s="40">
        <f>'Pop UG UKEU'!B23</f>
        <v>384</v>
      </c>
      <c r="C31" s="40">
        <f>'Pop UG UKEU'!C23</f>
        <v>1</v>
      </c>
      <c r="D31" s="41">
        <f>'Pop UG UKEU'!D23</f>
        <v>0</v>
      </c>
      <c r="E31" s="42">
        <f t="shared" si="4"/>
        <v>385</v>
      </c>
      <c r="F31" s="43"/>
      <c r="G31" s="44">
        <f>'Pop UG UKEU'!G23</f>
        <v>362</v>
      </c>
      <c r="H31" s="45">
        <f>'Pop UG UKEU'!H23</f>
        <v>375</v>
      </c>
      <c r="J31" s="40">
        <f>'Pop UG Int'!B23</f>
        <v>69</v>
      </c>
      <c r="K31" s="40">
        <f>'Pop UG Int'!C23</f>
        <v>1</v>
      </c>
      <c r="L31" s="41">
        <f>'[1]Pop UG Int'!D24</f>
        <v>0</v>
      </c>
      <c r="M31" s="42">
        <f t="shared" si="5"/>
        <v>70</v>
      </c>
      <c r="N31" s="43"/>
      <c r="O31" s="44">
        <f>'Pop UG Int'!G23</f>
        <v>45</v>
      </c>
      <c r="P31" s="45">
        <f>'Pop UG Int'!H23</f>
        <v>51</v>
      </c>
    </row>
    <row r="32" spans="1:16" ht="13.5" customHeight="1">
      <c r="A32" s="39" t="s">
        <v>131</v>
      </c>
      <c r="B32" s="40">
        <f>'Pop UG UKEU'!B24</f>
        <v>455</v>
      </c>
      <c r="C32" s="40">
        <f>'Pop UG UKEU'!C24</f>
        <v>2</v>
      </c>
      <c r="D32" s="41">
        <f>'Pop UG UKEU'!D24</f>
        <v>0</v>
      </c>
      <c r="E32" s="42">
        <f t="shared" si="4"/>
        <v>457</v>
      </c>
      <c r="F32" s="43"/>
      <c r="G32" s="44">
        <f>'Pop UG UKEU'!G24</f>
        <v>463</v>
      </c>
      <c r="H32" s="45">
        <f>'Pop UG UKEU'!H24</f>
        <v>442</v>
      </c>
      <c r="J32" s="40">
        <f>'Pop UG Int'!B24</f>
        <v>2</v>
      </c>
      <c r="K32" s="40">
        <f>'Pop UG Int'!C24</f>
        <v>0</v>
      </c>
      <c r="L32" s="41">
        <f>'[1]Pop UG Int'!D25</f>
        <v>0</v>
      </c>
      <c r="M32" s="42">
        <f t="shared" si="5"/>
        <v>2</v>
      </c>
      <c r="N32" s="43"/>
      <c r="O32" s="44">
        <f>'Pop UG Int'!G24</f>
        <v>5</v>
      </c>
      <c r="P32" s="45">
        <f>'Pop UG Int'!H24</f>
        <v>4</v>
      </c>
    </row>
    <row r="33" spans="1:16" ht="13.5" customHeight="1">
      <c r="A33" s="39" t="s">
        <v>132</v>
      </c>
      <c r="B33" s="40">
        <f>'Pop UG UKEU'!B25</f>
        <v>475</v>
      </c>
      <c r="C33" s="40">
        <f>'Pop UG UKEU'!C25</f>
        <v>0</v>
      </c>
      <c r="D33" s="41">
        <f>'Pop UG UKEU'!D25</f>
        <v>0</v>
      </c>
      <c r="E33" s="42">
        <f t="shared" si="4"/>
        <v>475</v>
      </c>
      <c r="F33" s="43"/>
      <c r="G33" s="44">
        <f>'Pop UG UKEU'!G25</f>
        <v>448</v>
      </c>
      <c r="H33" s="45">
        <f>'Pop UG UKEU'!H25</f>
        <v>445</v>
      </c>
      <c r="J33" s="40">
        <f>'Pop UG Int'!B25</f>
        <v>3</v>
      </c>
      <c r="K33" s="40">
        <f>'Pop UG Int'!C25</f>
        <v>0</v>
      </c>
      <c r="L33" s="41">
        <f>'[1]Pop UG Int'!D26</f>
        <v>0</v>
      </c>
      <c r="M33" s="42">
        <f t="shared" si="5"/>
        <v>3</v>
      </c>
      <c r="N33" s="43"/>
      <c r="O33" s="44">
        <f>'Pop UG Int'!G25</f>
        <v>4</v>
      </c>
      <c r="P33" s="45">
        <f>'Pop UG Int'!H25</f>
        <v>3</v>
      </c>
    </row>
    <row r="34" spans="1:16" ht="13.5" customHeight="1">
      <c r="A34" s="39" t="s">
        <v>133</v>
      </c>
      <c r="B34" s="40">
        <f>'Pop UG UKEU'!B26</f>
        <v>827</v>
      </c>
      <c r="C34" s="40">
        <f>'Pop UG UKEU'!C26</f>
        <v>0</v>
      </c>
      <c r="D34" s="41">
        <f>'Pop UG UKEU'!D26</f>
        <v>0</v>
      </c>
      <c r="E34" s="42">
        <f t="shared" si="4"/>
        <v>827</v>
      </c>
      <c r="F34" s="43"/>
      <c r="G34" s="44">
        <f>'Pop UG UKEU'!G26</f>
        <v>840</v>
      </c>
      <c r="H34" s="45">
        <f>'Pop UG UKEU'!H26</f>
        <v>834</v>
      </c>
      <c r="J34" s="40">
        <f>'Pop UG Int'!B26</f>
        <v>21</v>
      </c>
      <c r="K34" s="40">
        <f>'Pop UG Int'!C26</f>
        <v>0</v>
      </c>
      <c r="L34" s="41">
        <f>'[1]Pop UG Int'!D27</f>
        <v>0</v>
      </c>
      <c r="M34" s="42">
        <f t="shared" si="5"/>
        <v>21</v>
      </c>
      <c r="N34" s="43"/>
      <c r="O34" s="44">
        <f>'Pop UG Int'!G26</f>
        <v>28</v>
      </c>
      <c r="P34" s="45">
        <f>'Pop UG Int'!H26</f>
        <v>22</v>
      </c>
    </row>
    <row r="35" spans="1:16" ht="13.5" customHeight="1">
      <c r="A35" s="39" t="s">
        <v>134</v>
      </c>
      <c r="B35" s="40">
        <f>'Pop UG UKEU'!B27</f>
        <v>431</v>
      </c>
      <c r="C35" s="40">
        <f>'Pop UG UKEU'!C27</f>
        <v>2</v>
      </c>
      <c r="D35" s="41">
        <f>'Pop UG UKEU'!D27</f>
        <v>0</v>
      </c>
      <c r="E35" s="42">
        <f t="shared" si="4"/>
        <v>433</v>
      </c>
      <c r="F35" s="43"/>
      <c r="G35" s="44">
        <f>'Pop UG UKEU'!G27</f>
        <v>405</v>
      </c>
      <c r="H35" s="45">
        <f>'Pop UG UKEU'!H27</f>
        <v>387</v>
      </c>
      <c r="J35" s="40">
        <f>'Pop UG Int'!B27</f>
        <v>11</v>
      </c>
      <c r="K35" s="40">
        <f>'Pop UG Int'!C27</f>
        <v>0</v>
      </c>
      <c r="L35" s="41">
        <f>'[1]Pop UG Int'!D28</f>
        <v>0</v>
      </c>
      <c r="M35" s="42">
        <f t="shared" si="5"/>
        <v>11</v>
      </c>
      <c r="N35" s="43"/>
      <c r="O35" s="44">
        <f>'Pop UG Int'!G27</f>
        <v>3</v>
      </c>
      <c r="P35" s="45">
        <f>'Pop UG Int'!H27</f>
        <v>3</v>
      </c>
    </row>
    <row r="36" spans="1:16" ht="13.5" customHeight="1">
      <c r="A36" s="39" t="s">
        <v>135</v>
      </c>
      <c r="B36" s="40">
        <f>'Pop UG UKEU'!B28</f>
        <v>632</v>
      </c>
      <c r="C36" s="40">
        <f>'Pop UG UKEU'!C28</f>
        <v>1</v>
      </c>
      <c r="D36" s="41">
        <f>'Pop UG UKEU'!D28</f>
        <v>0</v>
      </c>
      <c r="E36" s="42">
        <f t="shared" si="4"/>
        <v>633</v>
      </c>
      <c r="F36" s="43"/>
      <c r="G36" s="44">
        <f>'Pop UG UKEU'!G28</f>
        <v>645</v>
      </c>
      <c r="H36" s="45">
        <f>'Pop UG UKEU'!H28</f>
        <v>669</v>
      </c>
      <c r="J36" s="40">
        <f>'Pop UG Int'!B28</f>
        <v>20</v>
      </c>
      <c r="K36" s="40">
        <f>'Pop UG Int'!C28</f>
        <v>0</v>
      </c>
      <c r="L36" s="41">
        <f>'[1]Pop UG Int'!D29</f>
        <v>0</v>
      </c>
      <c r="M36" s="42">
        <f t="shared" si="5"/>
        <v>20</v>
      </c>
      <c r="N36" s="43"/>
      <c r="O36" s="44">
        <f>'Pop UG Int'!G28</f>
        <v>26</v>
      </c>
      <c r="P36" s="45">
        <f>'Pop UG Int'!H28</f>
        <v>19</v>
      </c>
    </row>
    <row r="37" spans="1:16" ht="13.5" customHeight="1">
      <c r="A37" s="39" t="s">
        <v>136</v>
      </c>
      <c r="B37" s="40">
        <f>'Pop UG UKEU'!B29</f>
        <v>468</v>
      </c>
      <c r="C37" s="40">
        <f>'Pop UG UKEU'!C29</f>
        <v>4</v>
      </c>
      <c r="D37" s="41">
        <f>'Pop UG UKEU'!D29</f>
        <v>0</v>
      </c>
      <c r="E37" s="42">
        <f t="shared" si="4"/>
        <v>472</v>
      </c>
      <c r="F37" s="43"/>
      <c r="G37" s="44">
        <f>'Pop UG UKEU'!G29</f>
        <v>450</v>
      </c>
      <c r="H37" s="45">
        <f>'Pop UG UKEU'!H29</f>
        <v>473</v>
      </c>
      <c r="J37" s="40">
        <f>'Pop UG Int'!B29</f>
        <v>31</v>
      </c>
      <c r="K37" s="40">
        <f>'Pop UG Int'!C29</f>
        <v>0</v>
      </c>
      <c r="L37" s="41">
        <f>'[1]Pop UG Int'!D30</f>
        <v>0</v>
      </c>
      <c r="M37" s="42">
        <f t="shared" si="5"/>
        <v>31</v>
      </c>
      <c r="N37" s="43"/>
      <c r="O37" s="44">
        <f>'Pop UG Int'!G29</f>
        <v>40</v>
      </c>
      <c r="P37" s="45">
        <f>'Pop UG Int'!H29</f>
        <v>24</v>
      </c>
    </row>
    <row r="38" spans="1:16" s="28" customFormat="1" ht="13.5" customHeight="1">
      <c r="A38" s="47" t="s">
        <v>197</v>
      </c>
      <c r="B38" s="48">
        <f>SUM(B29:B37)</f>
        <v>4996</v>
      </c>
      <c r="C38" s="48">
        <f>SUM(C29:C37)</f>
        <v>13</v>
      </c>
      <c r="D38" s="49">
        <f>SUM(D29:D37)</f>
        <v>1</v>
      </c>
      <c r="E38" s="50">
        <f>SUM(E29:E37)</f>
        <v>5010</v>
      </c>
      <c r="F38" s="51"/>
      <c r="G38" s="44">
        <f>SUM(G29:G37)</f>
        <v>4920</v>
      </c>
      <c r="H38" s="52">
        <f>SUM(H29:H37)</f>
        <v>4974</v>
      </c>
      <c r="J38" s="48">
        <f>SUM(J29:J37)</f>
        <v>308</v>
      </c>
      <c r="K38" s="48">
        <f>SUM(K29:K37)</f>
        <v>2</v>
      </c>
      <c r="L38" s="49">
        <f>SUM(L29:L37)</f>
        <v>0</v>
      </c>
      <c r="M38" s="50">
        <f>SUM(M29:M37)</f>
        <v>310</v>
      </c>
      <c r="N38" s="51"/>
      <c r="O38" s="44">
        <f>SUM(O29:O37)</f>
        <v>317</v>
      </c>
      <c r="P38" s="52">
        <f>SUM(P29:P37)</f>
        <v>272</v>
      </c>
    </row>
    <row r="39" spans="1:16" ht="8.25" customHeight="1" thickBot="1">
      <c r="A39" s="39"/>
      <c r="B39" s="40"/>
      <c r="C39" s="48"/>
      <c r="D39" s="41"/>
      <c r="E39" s="42"/>
      <c r="F39" s="43"/>
      <c r="G39" s="44"/>
      <c r="H39" s="45"/>
      <c r="J39" s="40"/>
      <c r="K39" s="40"/>
      <c r="L39" s="41"/>
      <c r="M39" s="42"/>
      <c r="N39" s="43"/>
      <c r="O39" s="44"/>
      <c r="P39" s="45"/>
    </row>
    <row r="40" spans="1:16" ht="21" customHeight="1" thickBot="1">
      <c r="A40" s="98" t="s">
        <v>203</v>
      </c>
      <c r="B40" s="99"/>
      <c r="C40" s="99"/>
      <c r="D40" s="99"/>
      <c r="E40" s="99"/>
      <c r="F40" s="99"/>
      <c r="G40" s="99"/>
      <c r="H40" s="100"/>
      <c r="J40" s="98" t="s">
        <v>204</v>
      </c>
      <c r="K40" s="101"/>
      <c r="L40" s="101"/>
      <c r="M40" s="101"/>
      <c r="N40" s="101"/>
      <c r="O40" s="101"/>
      <c r="P40" s="102"/>
    </row>
    <row r="41" spans="1:16" ht="13.5" customHeight="1">
      <c r="A41" s="39" t="s">
        <v>128</v>
      </c>
      <c r="B41" s="40">
        <f>'FT PGT UKEU'!B21</f>
        <v>70</v>
      </c>
      <c r="C41" s="40">
        <f>'FT PGT UKEU'!C21</f>
        <v>0</v>
      </c>
      <c r="D41" s="41"/>
      <c r="E41" s="42">
        <f aca="true" t="shared" si="6" ref="E41:E50">SUM(B41:D41)</f>
        <v>70</v>
      </c>
      <c r="F41" s="43"/>
      <c r="G41" s="44">
        <f>'FT PGT UKEU'!F21</f>
        <v>85</v>
      </c>
      <c r="H41" s="45">
        <f>'FT PGT UKEU'!G21</f>
        <v>77</v>
      </c>
      <c r="J41" s="40">
        <f>'FT PGT Int'!B21</f>
        <v>219</v>
      </c>
      <c r="K41" s="40">
        <f>'FT PGT Int'!C21</f>
        <v>2</v>
      </c>
      <c r="L41" s="41"/>
      <c r="M41" s="42">
        <f aca="true" t="shared" si="7" ref="M41:M50">SUM(J41:L41)</f>
        <v>221</v>
      </c>
      <c r="N41" s="43"/>
      <c r="O41" s="44">
        <f>'FT PGT Int'!F21</f>
        <v>190</v>
      </c>
      <c r="P41" s="45">
        <f>'FT PGT Int'!G21</f>
        <v>183</v>
      </c>
    </row>
    <row r="42" spans="1:16" ht="13.5" customHeight="1">
      <c r="A42" s="39" t="s">
        <v>129</v>
      </c>
      <c r="B42" s="40">
        <f>'FT PGT UKEU'!B22</f>
        <v>3</v>
      </c>
      <c r="C42" s="40">
        <f>'FT PGT UKEU'!C22</f>
        <v>0</v>
      </c>
      <c r="D42" s="41"/>
      <c r="E42" s="42">
        <f t="shared" si="6"/>
        <v>3</v>
      </c>
      <c r="F42" s="43"/>
      <c r="G42" s="44">
        <f>'FT PGT UKEU'!F22</f>
        <v>7</v>
      </c>
      <c r="H42" s="45">
        <f>'FT PGT UKEU'!G22</f>
        <v>7</v>
      </c>
      <c r="J42" s="40">
        <f>'FT PGT Int'!B22</f>
        <v>6</v>
      </c>
      <c r="K42" s="40">
        <f>'FT PGT Int'!C22</f>
        <v>1</v>
      </c>
      <c r="L42" s="41"/>
      <c r="M42" s="42">
        <f t="shared" si="7"/>
        <v>7</v>
      </c>
      <c r="N42" s="43"/>
      <c r="O42" s="44">
        <f>'FT PGT Int'!F22</f>
        <v>10</v>
      </c>
      <c r="P42" s="45">
        <f>'FT PGT Int'!G22</f>
        <v>7</v>
      </c>
    </row>
    <row r="43" spans="1:16" ht="13.5" customHeight="1">
      <c r="A43" s="39" t="s">
        <v>130</v>
      </c>
      <c r="B43" s="40">
        <f>'FT PGT UKEU'!B23</f>
        <v>10</v>
      </c>
      <c r="C43" s="40">
        <f>'FT PGT UKEU'!C23</f>
        <v>0</v>
      </c>
      <c r="D43" s="41"/>
      <c r="E43" s="42">
        <f t="shared" si="6"/>
        <v>10</v>
      </c>
      <c r="F43" s="43"/>
      <c r="G43" s="44">
        <f>'FT PGT UKEU'!F23</f>
        <v>10</v>
      </c>
      <c r="H43" s="45">
        <f>'FT PGT UKEU'!G23</f>
        <v>8</v>
      </c>
      <c r="J43" s="40">
        <f>'FT PGT Int'!B23</f>
        <v>154</v>
      </c>
      <c r="K43" s="40">
        <f>'FT PGT Int'!C23</f>
        <v>0</v>
      </c>
      <c r="L43" s="41"/>
      <c r="M43" s="42">
        <f t="shared" si="7"/>
        <v>154</v>
      </c>
      <c r="N43" s="43"/>
      <c r="O43" s="44">
        <f>'FT PGT Int'!F23</f>
        <v>120</v>
      </c>
      <c r="P43" s="45">
        <f>'FT PGT Int'!G23</f>
        <v>80</v>
      </c>
    </row>
    <row r="44" spans="1:16" ht="13.5" customHeight="1">
      <c r="A44" s="39" t="s">
        <v>131</v>
      </c>
      <c r="B44" s="40">
        <f>'FT PGT UKEU'!B24</f>
        <v>24</v>
      </c>
      <c r="C44" s="40">
        <f>'FT PGT UKEU'!C24</f>
        <v>0</v>
      </c>
      <c r="D44" s="41"/>
      <c r="E44" s="42">
        <f t="shared" si="6"/>
        <v>24</v>
      </c>
      <c r="F44" s="43"/>
      <c r="G44" s="44">
        <f>'FT PGT UKEU'!F24</f>
        <v>20</v>
      </c>
      <c r="H44" s="45">
        <f>'FT PGT UKEU'!G24</f>
        <v>26</v>
      </c>
      <c r="J44" s="40">
        <f>'FT PGT Int'!B24</f>
        <v>6</v>
      </c>
      <c r="K44" s="40">
        <f>'FT PGT Int'!C24</f>
        <v>0</v>
      </c>
      <c r="L44" s="41"/>
      <c r="M44" s="42">
        <f t="shared" si="7"/>
        <v>6</v>
      </c>
      <c r="N44" s="43"/>
      <c r="O44" s="44">
        <f>'FT PGT Int'!F24</f>
        <v>5</v>
      </c>
      <c r="P44" s="45">
        <f>'FT PGT Int'!G24</f>
        <v>5</v>
      </c>
    </row>
    <row r="45" spans="1:16" ht="13.5" customHeight="1">
      <c r="A45" s="39" t="s">
        <v>132</v>
      </c>
      <c r="B45" s="40">
        <f>'FT PGT UKEU'!B25</f>
        <v>4</v>
      </c>
      <c r="C45" s="40">
        <f>'FT PGT UKEU'!C25</f>
        <v>0</v>
      </c>
      <c r="D45" s="41"/>
      <c r="E45" s="42">
        <f t="shared" si="6"/>
        <v>4</v>
      </c>
      <c r="F45" s="43"/>
      <c r="G45" s="44">
        <f>'FT PGT UKEU'!F25</f>
        <v>8</v>
      </c>
      <c r="H45" s="45">
        <f>'FT PGT UKEU'!G25</f>
        <v>6</v>
      </c>
      <c r="J45" s="40">
        <f>'FT PGT Int'!B25</f>
        <v>0</v>
      </c>
      <c r="K45" s="40">
        <f>'FT PGT Int'!C25</f>
        <v>0</v>
      </c>
      <c r="L45" s="41"/>
      <c r="M45" s="42">
        <f t="shared" si="7"/>
        <v>0</v>
      </c>
      <c r="N45" s="43"/>
      <c r="O45" s="44">
        <f>'FT PGT Int'!F25</f>
        <v>5</v>
      </c>
      <c r="P45" s="45">
        <f>'FT PGT Int'!G25</f>
        <v>5</v>
      </c>
    </row>
    <row r="46" spans="1:16" ht="13.5" customHeight="1">
      <c r="A46" s="39" t="s">
        <v>133</v>
      </c>
      <c r="B46" s="40">
        <f>'FT PGT UKEU'!B26</f>
        <v>13</v>
      </c>
      <c r="C46" s="40">
        <f>'FT PGT UKEU'!C26</f>
        <v>0</v>
      </c>
      <c r="D46" s="41"/>
      <c r="E46" s="42">
        <f t="shared" si="6"/>
        <v>13</v>
      </c>
      <c r="F46" s="43"/>
      <c r="G46" s="44">
        <f>'FT PGT UKEU'!F26</f>
        <v>20</v>
      </c>
      <c r="H46" s="45">
        <f>'FT PGT UKEU'!G26</f>
        <v>15</v>
      </c>
      <c r="J46" s="40">
        <f>'FT PGT Int'!B26</f>
        <v>1</v>
      </c>
      <c r="K46" s="40">
        <f>'FT PGT Int'!C26</f>
        <v>0</v>
      </c>
      <c r="L46" s="41"/>
      <c r="M46" s="42">
        <f t="shared" si="7"/>
        <v>1</v>
      </c>
      <c r="N46" s="43"/>
      <c r="O46" s="44">
        <f>'FT PGT Int'!F26</f>
        <v>2</v>
      </c>
      <c r="P46" s="45">
        <f>'FT PGT Int'!G26</f>
        <v>1</v>
      </c>
    </row>
    <row r="47" spans="1:16" ht="13.5" customHeight="1">
      <c r="A47" s="39" t="s">
        <v>134</v>
      </c>
      <c r="B47" s="40">
        <f>'FT PGT UKEU'!B27</f>
        <v>12</v>
      </c>
      <c r="C47" s="40">
        <f>'FT PGT UKEU'!C27</f>
        <v>0</v>
      </c>
      <c r="D47" s="41"/>
      <c r="E47" s="42">
        <f t="shared" si="6"/>
        <v>12</v>
      </c>
      <c r="F47" s="43"/>
      <c r="G47" s="44">
        <f>'FT PGT UKEU'!F27</f>
        <v>12</v>
      </c>
      <c r="H47" s="45">
        <f>'FT PGT UKEU'!G27</f>
        <v>11</v>
      </c>
      <c r="J47" s="40">
        <f>'FT PGT Int'!B27</f>
        <v>6</v>
      </c>
      <c r="K47" s="40">
        <f>'FT PGT Int'!C27</f>
        <v>0</v>
      </c>
      <c r="L47" s="41"/>
      <c r="M47" s="42">
        <f t="shared" si="7"/>
        <v>6</v>
      </c>
      <c r="N47" s="43"/>
      <c r="O47" s="44">
        <f>'FT PGT Int'!F27</f>
        <v>5</v>
      </c>
      <c r="P47" s="45">
        <f>'FT PGT Int'!G27</f>
        <v>3</v>
      </c>
    </row>
    <row r="48" spans="1:16" ht="13.5" customHeight="1">
      <c r="A48" s="39" t="s">
        <v>135</v>
      </c>
      <c r="B48" s="40">
        <f>'FT PGT UKEU'!B28</f>
        <v>75</v>
      </c>
      <c r="C48" s="40">
        <f>'FT PGT UKEU'!C28</f>
        <v>1</v>
      </c>
      <c r="D48" s="41"/>
      <c r="E48" s="42">
        <f t="shared" si="6"/>
        <v>76</v>
      </c>
      <c r="F48" s="43"/>
      <c r="G48" s="44">
        <f>'FT PGT UKEU'!F28</f>
        <v>85</v>
      </c>
      <c r="H48" s="45">
        <f>'FT PGT UKEU'!G28</f>
        <v>104</v>
      </c>
      <c r="J48" s="40">
        <f>'FT PGT Int'!B28</f>
        <v>43</v>
      </c>
      <c r="K48" s="40">
        <f>'FT PGT Int'!C28</f>
        <v>2</v>
      </c>
      <c r="L48" s="41"/>
      <c r="M48" s="42">
        <f t="shared" si="7"/>
        <v>45</v>
      </c>
      <c r="N48" s="43"/>
      <c r="O48" s="44">
        <f>'FT PGT Int'!F28</f>
        <v>35</v>
      </c>
      <c r="P48" s="45">
        <f>'FT PGT Int'!G28</f>
        <v>33</v>
      </c>
    </row>
    <row r="49" spans="1:16" ht="13.5" customHeight="1">
      <c r="A49" s="39" t="s">
        <v>136</v>
      </c>
      <c r="B49" s="40">
        <f>'FT PGT UKEU'!B29</f>
        <v>21</v>
      </c>
      <c r="C49" s="40">
        <f>'FT PGT UKEU'!C29</f>
        <v>0</v>
      </c>
      <c r="D49" s="41"/>
      <c r="E49" s="42">
        <f t="shared" si="6"/>
        <v>21</v>
      </c>
      <c r="F49" s="43"/>
      <c r="G49" s="44">
        <f>'FT PGT UKEU'!F29</f>
        <v>30</v>
      </c>
      <c r="H49" s="45">
        <f>'FT PGT UKEU'!G29</f>
        <v>25</v>
      </c>
      <c r="J49" s="40">
        <f>'FT PGT Int'!B29</f>
        <v>31</v>
      </c>
      <c r="K49" s="40">
        <f>'FT PGT Int'!C29</f>
        <v>1</v>
      </c>
      <c r="L49" s="41"/>
      <c r="M49" s="42">
        <f t="shared" si="7"/>
        <v>32</v>
      </c>
      <c r="N49" s="43"/>
      <c r="O49" s="44">
        <f>'FT PGT Int'!F29</f>
        <v>30</v>
      </c>
      <c r="P49" s="45">
        <f>'FT PGT Int'!G29</f>
        <v>26</v>
      </c>
    </row>
    <row r="50" spans="1:16" ht="13.5" customHeight="1">
      <c r="A50" s="39" t="s">
        <v>150</v>
      </c>
      <c r="B50" s="40">
        <f>'FT PGT UKEU'!B34</f>
        <v>136</v>
      </c>
      <c r="C50" s="40">
        <f>'FT PGT UKEU'!C34</f>
        <v>0</v>
      </c>
      <c r="D50" s="41"/>
      <c r="E50" s="42">
        <f t="shared" si="6"/>
        <v>136</v>
      </c>
      <c r="F50" s="43"/>
      <c r="G50" s="44">
        <f>'FT PGT UKEU'!F30</f>
        <v>277</v>
      </c>
      <c r="H50" s="45">
        <f>'FT PGT UKEU'!G30</f>
        <v>279</v>
      </c>
      <c r="J50" s="40">
        <f>'FT PGT Int'!B30</f>
        <v>466</v>
      </c>
      <c r="K50" s="40">
        <f>'FT PGT Int'!C30</f>
        <v>6</v>
      </c>
      <c r="L50" s="41"/>
      <c r="M50" s="42">
        <f t="shared" si="7"/>
        <v>472</v>
      </c>
      <c r="N50" s="43"/>
      <c r="O50" s="44">
        <f>'FT PGT Int'!F30</f>
        <v>402</v>
      </c>
      <c r="P50" s="45">
        <f>'FT PGT Int'!G30</f>
        <v>343</v>
      </c>
    </row>
    <row r="51" spans="1:16" s="28" customFormat="1" ht="13.5" customHeight="1">
      <c r="A51" s="47" t="s">
        <v>197</v>
      </c>
      <c r="B51" s="48">
        <f>SUM(B41:B50)</f>
        <v>368</v>
      </c>
      <c r="C51" s="48">
        <f>SUM(C41:C50)</f>
        <v>1</v>
      </c>
      <c r="D51" s="49"/>
      <c r="E51" s="50">
        <f>SUM(E41:E50)</f>
        <v>369</v>
      </c>
      <c r="F51" s="51"/>
      <c r="G51" s="44">
        <f>SUM(G41:G50)</f>
        <v>554</v>
      </c>
      <c r="H51" s="52">
        <f>SUM(H41:H50)</f>
        <v>558</v>
      </c>
      <c r="J51" s="48">
        <f>SUM(J41:J50)</f>
        <v>932</v>
      </c>
      <c r="K51" s="48">
        <f>SUM(K41:K50)</f>
        <v>12</v>
      </c>
      <c r="L51" s="49"/>
      <c r="M51" s="50">
        <f>SUM(M41:M50)</f>
        <v>944</v>
      </c>
      <c r="N51" s="51"/>
      <c r="O51" s="44">
        <f>SUM(O41:O50)</f>
        <v>804</v>
      </c>
      <c r="P51" s="52">
        <f>SUM(P41:P50)</f>
        <v>686</v>
      </c>
    </row>
    <row r="52" spans="2:16" s="54" customFormat="1" ht="12.75">
      <c r="B52" s="51"/>
      <c r="C52" s="51"/>
      <c r="D52" s="55"/>
      <c r="E52" s="51"/>
      <c r="F52" s="51"/>
      <c r="G52" s="51"/>
      <c r="H52" s="55"/>
      <c r="J52" s="51"/>
      <c r="K52" s="51"/>
      <c r="L52" s="55"/>
      <c r="M52" s="51"/>
      <c r="N52" s="51"/>
      <c r="O52" s="51"/>
      <c r="P52" s="55"/>
    </row>
    <row r="53" ht="12.75">
      <c r="A53" s="57" t="s">
        <v>213</v>
      </c>
    </row>
    <row r="54" ht="12.75">
      <c r="A54" s="57" t="s">
        <v>146</v>
      </c>
    </row>
    <row r="55" spans="1:13" ht="12.75">
      <c r="A55" s="57" t="s">
        <v>139</v>
      </c>
      <c r="D55" s="59"/>
      <c r="E55" s="59"/>
      <c r="L55" s="59"/>
      <c r="M55" s="59"/>
    </row>
    <row r="56" ht="12.75">
      <c r="A56" s="26" t="s">
        <v>226</v>
      </c>
    </row>
    <row r="57" ht="12.75">
      <c r="A57" s="26" t="s">
        <v>143</v>
      </c>
    </row>
    <row r="58" ht="12.75">
      <c r="A58" s="26" t="s">
        <v>210</v>
      </c>
    </row>
  </sheetData>
  <mergeCells count="10">
    <mergeCell ref="A28:H28"/>
    <mergeCell ref="J28:P28"/>
    <mergeCell ref="A40:H40"/>
    <mergeCell ref="J40:P40"/>
    <mergeCell ref="A16:H16"/>
    <mergeCell ref="J16:P16"/>
    <mergeCell ref="G2:H2"/>
    <mergeCell ref="O2:P2"/>
    <mergeCell ref="A4:H4"/>
    <mergeCell ref="J4:P4"/>
  </mergeCells>
  <hyperlinks>
    <hyperlink ref="A1" location="Contents!A59" display="31 - SUMMARY - FACULTY OF SOCIAL SCIENCES AND HUMANITIES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55" r:id="rId1"/>
  <headerFooter alignWithMargins="0">
    <oddFooter>&amp;L&amp;"Arial,Regular"&amp;10&amp;F&amp;A&amp;C&amp;"Arial,Regular"&amp;10Early Student Numbers 2005/06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workbookViewId="0" topLeftCell="A1">
      <selection activeCell="A1" sqref="A1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1.125" style="26" customWidth="1"/>
    <col min="4" max="4" width="9.375" style="26" customWidth="1"/>
    <col min="5" max="5" width="9.00390625" style="26" customWidth="1"/>
    <col min="6" max="6" width="2.875" style="27" customWidth="1"/>
    <col min="7" max="7" width="9.00390625" style="28" customWidth="1"/>
    <col min="8" max="8" width="9.00390625" style="26" customWidth="1"/>
    <col min="9" max="9" width="3.125" style="26" customWidth="1"/>
    <col min="10" max="16384" width="9.00390625" style="26" customWidth="1"/>
  </cols>
  <sheetData>
    <row r="1" ht="15">
      <c r="A1" s="25" t="s">
        <v>256</v>
      </c>
    </row>
    <row r="3" spans="7:8" ht="12.75">
      <c r="G3" s="95" t="s">
        <v>104</v>
      </c>
      <c r="H3" s="96"/>
    </row>
    <row r="4" spans="1:8" ht="63.75">
      <c r="A4" s="30" t="s">
        <v>105</v>
      </c>
      <c r="B4" s="31" t="s">
        <v>106</v>
      </c>
      <c r="C4" s="32" t="s">
        <v>107</v>
      </c>
      <c r="D4" s="33" t="s">
        <v>108</v>
      </c>
      <c r="E4" s="34" t="s">
        <v>109</v>
      </c>
      <c r="F4" s="35"/>
      <c r="G4" s="36" t="s">
        <v>207</v>
      </c>
      <c r="H4" s="37" t="s">
        <v>208</v>
      </c>
    </row>
    <row r="5" spans="1:8" ht="12.75">
      <c r="A5" s="39" t="s">
        <v>113</v>
      </c>
      <c r="B5" s="40">
        <f>'Intake UG UKEU'!B5</f>
        <v>151</v>
      </c>
      <c r="C5" s="40">
        <f>'Intake UG UKEU'!C5</f>
        <v>0</v>
      </c>
      <c r="D5" s="41">
        <f>'Intake UG UKEU'!D5</f>
        <v>4</v>
      </c>
      <c r="E5" s="42">
        <f>SUM(B5:D5)</f>
        <v>155</v>
      </c>
      <c r="F5" s="43"/>
      <c r="G5" s="44">
        <f>'Intake UG UKEU'!G5</f>
        <v>142</v>
      </c>
      <c r="H5" s="52">
        <f>'Intake UG UKEU'!H5</f>
        <v>135</v>
      </c>
    </row>
    <row r="6" spans="1:8" ht="12.75">
      <c r="A6" s="39" t="s">
        <v>114</v>
      </c>
      <c r="B6" s="40">
        <f>'Intake UG UKEU'!B6</f>
        <v>34</v>
      </c>
      <c r="C6" s="40">
        <f>'Intake UG UKEU'!C6</f>
        <v>0</v>
      </c>
      <c r="D6" s="41">
        <f>'Intake UG UKEU'!D6</f>
        <v>4</v>
      </c>
      <c r="E6" s="42">
        <f>SUM(B6:D6)</f>
        <v>38</v>
      </c>
      <c r="F6" s="43"/>
      <c r="G6" s="44">
        <f>'Intake UG UKEU'!G6</f>
        <v>45</v>
      </c>
      <c r="H6" s="52">
        <f>'Intake UG UKEU'!H6</f>
        <v>39</v>
      </c>
    </row>
    <row r="7" spans="1:8" ht="12.75">
      <c r="A7" s="39" t="s">
        <v>115</v>
      </c>
      <c r="B7" s="40">
        <f>'Intake UG UKEU'!B7</f>
        <v>195</v>
      </c>
      <c r="C7" s="40">
        <f>'Intake UG UKEU'!C7</f>
        <v>0</v>
      </c>
      <c r="D7" s="41">
        <f>'Intake UG UKEU'!D7</f>
        <v>0</v>
      </c>
      <c r="E7" s="42">
        <f>SUM(B7:D7)</f>
        <v>195</v>
      </c>
      <c r="F7" s="43"/>
      <c r="G7" s="44">
        <f>'Intake UG UKEU'!G7</f>
        <v>188</v>
      </c>
      <c r="H7" s="52">
        <f>'Intake UG UKEU'!H7</f>
        <v>195</v>
      </c>
    </row>
    <row r="8" spans="1:8" ht="12.75">
      <c r="A8" s="39" t="s">
        <v>116</v>
      </c>
      <c r="B8" s="40">
        <f>'Intake UG UKEU'!B8</f>
        <v>90</v>
      </c>
      <c r="C8" s="40">
        <f>'Intake UG UKEU'!C8</f>
        <v>0</v>
      </c>
      <c r="D8" s="41">
        <f>'Intake UG UKEU'!D8</f>
        <v>26</v>
      </c>
      <c r="E8" s="42">
        <f>SUM(B8:D8)</f>
        <v>116</v>
      </c>
      <c r="F8" s="43"/>
      <c r="G8" s="44">
        <f>'Intake UG UKEU'!G8</f>
        <v>124</v>
      </c>
      <c r="H8" s="52">
        <f>'Intake UG UKEU'!H8</f>
        <v>120</v>
      </c>
    </row>
    <row r="9" spans="1:8" ht="12.75">
      <c r="A9" s="39" t="s">
        <v>118</v>
      </c>
      <c r="B9" s="40">
        <f>'Intake UG UKEU'!B9</f>
        <v>182</v>
      </c>
      <c r="C9" s="40">
        <f>'Intake UG UKEU'!C9</f>
        <v>0</v>
      </c>
      <c r="D9" s="41">
        <f>'Intake UG UKEU'!D9</f>
        <v>55</v>
      </c>
      <c r="E9" s="42">
        <f>SUM(B9:D9)</f>
        <v>237</v>
      </c>
      <c r="F9" s="43"/>
      <c r="G9" s="44">
        <f>'Intake UG UKEU'!G9</f>
        <v>210</v>
      </c>
      <c r="H9" s="52">
        <f>'Intake UG UKEU'!H9</f>
        <v>219</v>
      </c>
    </row>
    <row r="10" spans="1:8" s="28" customFormat="1" ht="12.75">
      <c r="A10" s="47" t="s">
        <v>119</v>
      </c>
      <c r="B10" s="48">
        <f>'Intake UG UKEU'!B10</f>
        <v>652</v>
      </c>
      <c r="C10" s="48">
        <f>'Intake UG UKEU'!C10</f>
        <v>0</v>
      </c>
      <c r="D10" s="49">
        <f>SUM(D3:D9)</f>
        <v>89</v>
      </c>
      <c r="E10" s="50">
        <f>SUM(E5:E9)</f>
        <v>741</v>
      </c>
      <c r="F10" s="51"/>
      <c r="G10" s="44">
        <f>SUM(G5:G9)</f>
        <v>709</v>
      </c>
      <c r="H10" s="52">
        <f>SUM(H5:H9)</f>
        <v>708</v>
      </c>
    </row>
    <row r="11" spans="1:8" ht="8.25" customHeight="1">
      <c r="A11" s="39"/>
      <c r="B11" s="40"/>
      <c r="C11" s="40"/>
      <c r="D11" s="41"/>
      <c r="E11" s="42"/>
      <c r="F11" s="43"/>
      <c r="G11" s="44"/>
      <c r="H11" s="45"/>
    </row>
    <row r="12" spans="1:8" ht="12.75">
      <c r="A12" s="39" t="s">
        <v>120</v>
      </c>
      <c r="B12" s="40">
        <f>'Intake UG UKEU'!B12</f>
        <v>75</v>
      </c>
      <c r="C12" s="40">
        <f>'Intake UG UKEU'!C12</f>
        <v>0</v>
      </c>
      <c r="D12" s="41">
        <f>'Intake UG UKEU'!D12</f>
        <v>22</v>
      </c>
      <c r="E12" s="42">
        <f aca="true" t="shared" si="0" ref="E12:E18">SUM(B12:D12)</f>
        <v>97</v>
      </c>
      <c r="F12" s="43"/>
      <c r="G12" s="44">
        <f>'Intake UG UKEU'!G12</f>
        <v>95</v>
      </c>
      <c r="H12" s="52">
        <f>'Intake UG UKEU'!H12</f>
        <v>83</v>
      </c>
    </row>
    <row r="13" spans="1:8" ht="12.75">
      <c r="A13" s="39" t="s">
        <v>121</v>
      </c>
      <c r="B13" s="40">
        <f>'Intake UG UKEU'!B13</f>
        <v>106</v>
      </c>
      <c r="C13" s="40">
        <f>'Intake UG UKEU'!C13</f>
        <v>2</v>
      </c>
      <c r="D13" s="41">
        <f>'Intake UG UKEU'!D13</f>
        <v>7</v>
      </c>
      <c r="E13" s="42">
        <f t="shared" si="0"/>
        <v>115</v>
      </c>
      <c r="F13" s="43"/>
      <c r="G13" s="44">
        <f>'Intake UG UKEU'!G13</f>
        <v>95</v>
      </c>
      <c r="H13" s="52">
        <f>'Intake UG UKEU'!H13</f>
        <v>112</v>
      </c>
    </row>
    <row r="14" spans="1:8" ht="12.75">
      <c r="A14" s="39" t="s">
        <v>122</v>
      </c>
      <c r="B14" s="40">
        <f>'Intake UG UKEU'!B14</f>
        <v>171</v>
      </c>
      <c r="C14" s="40">
        <f>'Intake UG UKEU'!C14</f>
        <v>0</v>
      </c>
      <c r="D14" s="41">
        <f>'Intake UG UKEU'!D14</f>
        <v>0</v>
      </c>
      <c r="E14" s="42">
        <f t="shared" si="0"/>
        <v>171</v>
      </c>
      <c r="F14" s="43"/>
      <c r="G14" s="44">
        <f>'Intake UG UKEU'!G14</f>
        <v>170</v>
      </c>
      <c r="H14" s="52">
        <f>'Intake UG UKEU'!H14</f>
        <v>156</v>
      </c>
    </row>
    <row r="15" spans="1:8" ht="12.75">
      <c r="A15" s="39" t="s">
        <v>123</v>
      </c>
      <c r="B15" s="40">
        <f>'Intake UG UKEU'!B15</f>
        <v>114</v>
      </c>
      <c r="C15" s="40">
        <f>'Intake UG UKEU'!C15</f>
        <v>0</v>
      </c>
      <c r="D15" s="41">
        <f>'Intake UG UKEU'!D15</f>
        <v>1</v>
      </c>
      <c r="E15" s="42">
        <f t="shared" si="0"/>
        <v>115</v>
      </c>
      <c r="F15" s="43"/>
      <c r="G15" s="44">
        <f>'Intake UG UKEU'!G15</f>
        <v>117</v>
      </c>
      <c r="H15" s="52">
        <f>'Intake UG UKEU'!H15</f>
        <v>110</v>
      </c>
    </row>
    <row r="16" spans="1:8" ht="12.75">
      <c r="A16" s="39" t="s">
        <v>124</v>
      </c>
      <c r="B16" s="40">
        <f>'Intake UG UKEU'!B16</f>
        <v>47</v>
      </c>
      <c r="C16" s="40">
        <f>'Intake UG UKEU'!C16</f>
        <v>0</v>
      </c>
      <c r="D16" s="41">
        <f>'Intake UG UKEU'!D16</f>
        <v>2</v>
      </c>
      <c r="E16" s="42">
        <f t="shared" si="0"/>
        <v>49</v>
      </c>
      <c r="F16" s="43"/>
      <c r="G16" s="44">
        <f>'Intake UG UKEU'!G16</f>
        <v>43</v>
      </c>
      <c r="H16" s="52">
        <f>'Intake UG UKEU'!H16</f>
        <v>47</v>
      </c>
    </row>
    <row r="17" spans="1:8" ht="12.75">
      <c r="A17" s="39" t="s">
        <v>125</v>
      </c>
      <c r="B17" s="40">
        <f>'Intake UG UKEU'!B17</f>
        <v>142</v>
      </c>
      <c r="C17" s="40">
        <f>'Intake UG UKEU'!C17</f>
        <v>0</v>
      </c>
      <c r="D17" s="41">
        <f>'Intake UG UKEU'!D17</f>
        <v>4</v>
      </c>
      <c r="E17" s="42">
        <f t="shared" si="0"/>
        <v>146</v>
      </c>
      <c r="F17" s="43"/>
      <c r="G17" s="44">
        <f>'Intake UG UKEU'!G17</f>
        <v>120</v>
      </c>
      <c r="H17" s="52">
        <f>'Intake UG UKEU'!H17</f>
        <v>126</v>
      </c>
    </row>
    <row r="18" spans="1:8" ht="12.75">
      <c r="A18" s="39" t="s">
        <v>126</v>
      </c>
      <c r="B18" s="40">
        <f>'Intake UG UKEU'!B18</f>
        <v>64</v>
      </c>
      <c r="C18" s="40">
        <f>'Intake UG UKEU'!C18</f>
        <v>0</v>
      </c>
      <c r="D18" s="41">
        <f>'Intake UG UKEU'!D18</f>
        <v>6</v>
      </c>
      <c r="E18" s="42">
        <f t="shared" si="0"/>
        <v>70</v>
      </c>
      <c r="F18" s="43"/>
      <c r="G18" s="44">
        <f>'Intake UG UKEU'!G18</f>
        <v>57</v>
      </c>
      <c r="H18" s="52">
        <f>'Intake UG UKEU'!H18</f>
        <v>49</v>
      </c>
    </row>
    <row r="19" spans="1:8" s="28" customFormat="1" ht="12.75">
      <c r="A19" s="47" t="s">
        <v>127</v>
      </c>
      <c r="B19" s="48">
        <f>'Intake UG UKEU'!B19</f>
        <v>719</v>
      </c>
      <c r="C19" s="48">
        <f>'Intake UG UKEU'!C19</f>
        <v>2</v>
      </c>
      <c r="D19" s="49">
        <f>SUM(D12:D18)</f>
        <v>42</v>
      </c>
      <c r="E19" s="50">
        <f>SUM(E12:E18)</f>
        <v>763</v>
      </c>
      <c r="F19" s="51"/>
      <c r="G19" s="44">
        <f>SUM(G12:G18)</f>
        <v>697</v>
      </c>
      <c r="H19" s="52">
        <f>SUM(H12:H18)</f>
        <v>683</v>
      </c>
    </row>
    <row r="20" spans="1:8" ht="8.25" customHeight="1">
      <c r="A20" s="39"/>
      <c r="B20" s="40"/>
      <c r="C20" s="40"/>
      <c r="D20" s="41"/>
      <c r="E20" s="42"/>
      <c r="F20" s="43"/>
      <c r="G20" s="44"/>
      <c r="H20" s="45"/>
    </row>
    <row r="21" spans="1:8" ht="12.75">
      <c r="A21" s="39" t="s">
        <v>128</v>
      </c>
      <c r="B21" s="40">
        <f>'Intake UG UKEU'!B21</f>
        <v>256</v>
      </c>
      <c r="C21" s="40">
        <f>'Intake UG UKEU'!C21</f>
        <v>0</v>
      </c>
      <c r="D21" s="41">
        <f>'Intake UG UKEU'!D21</f>
        <v>0</v>
      </c>
      <c r="E21" s="42">
        <f aca="true" t="shared" si="1" ref="E21:E29">SUM(B21:D21)</f>
        <v>256</v>
      </c>
      <c r="F21" s="43"/>
      <c r="G21" s="44">
        <f>'Intake UG UKEU'!G21</f>
        <v>221</v>
      </c>
      <c r="H21" s="52">
        <f>'Intake UG UKEU'!H21</f>
        <v>255</v>
      </c>
    </row>
    <row r="22" spans="1:8" ht="12.75">
      <c r="A22" s="39" t="s">
        <v>129</v>
      </c>
      <c r="B22" s="40">
        <f>'Intake UG UKEU'!B22</f>
        <v>122</v>
      </c>
      <c r="C22" s="40">
        <f>'Intake UG UKEU'!C22</f>
        <v>0</v>
      </c>
      <c r="D22" s="41">
        <f>'Intake UG UKEU'!D22</f>
        <v>1</v>
      </c>
      <c r="E22" s="42">
        <f t="shared" si="1"/>
        <v>123</v>
      </c>
      <c r="F22" s="43"/>
      <c r="G22" s="44">
        <f>'Intake UG UKEU'!G22</f>
        <v>125</v>
      </c>
      <c r="H22" s="52">
        <f>'Intake UG UKEU'!H22</f>
        <v>101</v>
      </c>
    </row>
    <row r="23" spans="1:8" ht="12.75">
      <c r="A23" s="39" t="s">
        <v>130</v>
      </c>
      <c r="B23" s="40">
        <f>'Intake UG UKEU'!B23</f>
        <v>134</v>
      </c>
      <c r="C23" s="40">
        <f>'Intake UG UKEU'!C23</f>
        <v>0</v>
      </c>
      <c r="D23" s="41">
        <f>'Intake UG UKEU'!D23</f>
        <v>0</v>
      </c>
      <c r="E23" s="42">
        <f t="shared" si="1"/>
        <v>134</v>
      </c>
      <c r="F23" s="43"/>
      <c r="G23" s="44">
        <f>'Intake UG UKEU'!G23</f>
        <v>130</v>
      </c>
      <c r="H23" s="52">
        <f>'Intake UG UKEU'!H23</f>
        <v>127</v>
      </c>
    </row>
    <row r="24" spans="1:8" ht="12.75">
      <c r="A24" s="39" t="s">
        <v>131</v>
      </c>
      <c r="B24" s="40">
        <f>'Intake UG UKEU'!B24</f>
        <v>148</v>
      </c>
      <c r="C24" s="40">
        <f>'Intake UG UKEU'!C24</f>
        <v>1</v>
      </c>
      <c r="D24" s="41">
        <f>'Intake UG UKEU'!D24</f>
        <v>0</v>
      </c>
      <c r="E24" s="42">
        <f t="shared" si="1"/>
        <v>149</v>
      </c>
      <c r="F24" s="43"/>
      <c r="G24" s="44">
        <f>'Intake UG UKEU'!G24</f>
        <v>149</v>
      </c>
      <c r="H24" s="52">
        <f>'Intake UG UKEU'!H24</f>
        <v>174</v>
      </c>
    </row>
    <row r="25" spans="1:8" ht="12.75">
      <c r="A25" s="39" t="s">
        <v>134</v>
      </c>
      <c r="B25" s="40">
        <f>'Intake UG UKEU'!B27</f>
        <v>165</v>
      </c>
      <c r="C25" s="40">
        <f>'Intake UG UKEU'!C27</f>
        <v>0</v>
      </c>
      <c r="D25" s="41">
        <f>'Intake UG UKEU'!D27</f>
        <v>0</v>
      </c>
      <c r="E25" s="42">
        <f t="shared" si="1"/>
        <v>165</v>
      </c>
      <c r="F25" s="43"/>
      <c r="G25" s="44">
        <f>'Intake UG UKEU'!G27</f>
        <v>151</v>
      </c>
      <c r="H25" s="52">
        <f>'Intake UG UKEU'!H27</f>
        <v>146</v>
      </c>
    </row>
    <row r="26" spans="1:8" ht="12.75">
      <c r="A26" s="39" t="s">
        <v>132</v>
      </c>
      <c r="B26" s="40">
        <f>'Intake UG UKEU'!B25</f>
        <v>160</v>
      </c>
      <c r="C26" s="40">
        <f>'Intake UG UKEU'!C25</f>
        <v>0</v>
      </c>
      <c r="D26" s="41">
        <f>'Intake UG UKEU'!D25</f>
        <v>0</v>
      </c>
      <c r="E26" s="42">
        <f t="shared" si="1"/>
        <v>160</v>
      </c>
      <c r="F26" s="43"/>
      <c r="G26" s="44">
        <f>'Intake UG UKEU'!G25</f>
        <v>150</v>
      </c>
      <c r="H26" s="52">
        <f>'Intake UG UKEU'!H25</f>
        <v>169</v>
      </c>
    </row>
    <row r="27" spans="1:8" ht="12.75">
      <c r="A27" s="39" t="s">
        <v>133</v>
      </c>
      <c r="B27" s="40">
        <f>'Intake UG UKEU'!B26</f>
        <v>296</v>
      </c>
      <c r="C27" s="40">
        <f>'Intake UG UKEU'!C26</f>
        <v>0</v>
      </c>
      <c r="D27" s="41">
        <f>'Intake UG UKEU'!D26</f>
        <v>0</v>
      </c>
      <c r="E27" s="42">
        <f t="shared" si="1"/>
        <v>296</v>
      </c>
      <c r="F27" s="43"/>
      <c r="G27" s="44">
        <f>'Intake UG UKEU'!G26</f>
        <v>300</v>
      </c>
      <c r="H27" s="52">
        <f>'Intake UG UKEU'!H26</f>
        <v>289</v>
      </c>
    </row>
    <row r="28" spans="1:8" ht="12.75">
      <c r="A28" s="39" t="s">
        <v>135</v>
      </c>
      <c r="B28" s="40">
        <f>'Intake UG UKEU'!B28</f>
        <v>194</v>
      </c>
      <c r="C28" s="40">
        <f>'Intake UG UKEU'!C28</f>
        <v>0</v>
      </c>
      <c r="D28" s="41">
        <f>'Intake UG UKEU'!D28</f>
        <v>0</v>
      </c>
      <c r="E28" s="42">
        <f t="shared" si="1"/>
        <v>194</v>
      </c>
      <c r="F28" s="43"/>
      <c r="G28" s="44">
        <f>'Intake UG UKEU'!G28</f>
        <v>188</v>
      </c>
      <c r="H28" s="52">
        <f>'Intake UG UKEU'!H28</f>
        <v>233</v>
      </c>
    </row>
    <row r="29" spans="1:8" ht="12.75">
      <c r="A29" s="39" t="s">
        <v>136</v>
      </c>
      <c r="B29" s="40">
        <f>'Intake UG UKEU'!B29</f>
        <v>158</v>
      </c>
      <c r="C29" s="40">
        <f>'Intake UG UKEU'!C29</f>
        <v>0</v>
      </c>
      <c r="D29" s="41">
        <f>'Intake UG UKEU'!D29</f>
        <v>0</v>
      </c>
      <c r="E29" s="42">
        <f t="shared" si="1"/>
        <v>158</v>
      </c>
      <c r="F29" s="43"/>
      <c r="G29" s="44">
        <f>'Intake UG UKEU'!G29</f>
        <v>147</v>
      </c>
      <c r="H29" s="52">
        <f>'Intake UG UKEU'!H29</f>
        <v>165</v>
      </c>
    </row>
    <row r="30" spans="1:8" s="28" customFormat="1" ht="12.75">
      <c r="A30" s="47" t="s">
        <v>137</v>
      </c>
      <c r="B30" s="48">
        <f>'Intake UG UKEU'!B30</f>
        <v>1633</v>
      </c>
      <c r="C30" s="48">
        <f>'Intake UG UKEU'!C30</f>
        <v>1</v>
      </c>
      <c r="D30" s="49">
        <f>SUM(D21:D29)</f>
        <v>1</v>
      </c>
      <c r="E30" s="50">
        <f>SUM(E21:E29)</f>
        <v>1635</v>
      </c>
      <c r="F30" s="51"/>
      <c r="G30" s="44">
        <f>SUM(G21:G29)</f>
        <v>1561</v>
      </c>
      <c r="H30" s="52">
        <f>SUM(H21:H29)</f>
        <v>1659</v>
      </c>
    </row>
    <row r="31" spans="2:8" s="54" customFormat="1" ht="12.75">
      <c r="B31" s="51"/>
      <c r="C31" s="51"/>
      <c r="D31" s="55"/>
      <c r="E31" s="51"/>
      <c r="F31" s="51"/>
      <c r="G31" s="51"/>
      <c r="H31" s="55"/>
    </row>
    <row r="32" spans="1:8" s="28" customFormat="1" ht="12.75">
      <c r="A32" s="47" t="s">
        <v>138</v>
      </c>
      <c r="B32" s="48">
        <f>B30+B19+B10</f>
        <v>3004</v>
      </c>
      <c r="C32" s="48">
        <f>C30+C19+C10</f>
        <v>3</v>
      </c>
      <c r="D32" s="49">
        <f>D30+D19+D10</f>
        <v>132</v>
      </c>
      <c r="E32" s="50">
        <f>E30+E19+E10</f>
        <v>3139</v>
      </c>
      <c r="F32" s="51"/>
      <c r="G32" s="56">
        <f>G30+G19+G10</f>
        <v>2967</v>
      </c>
      <c r="H32" s="52">
        <f>H30+H19+H10</f>
        <v>3050</v>
      </c>
    </row>
    <row r="33" spans="4:5" ht="12.75">
      <c r="D33" s="57"/>
      <c r="E33" s="57"/>
    </row>
    <row r="35" ht="12.75">
      <c r="A35" s="26" t="s">
        <v>218</v>
      </c>
    </row>
    <row r="36" ht="12.75">
      <c r="A36" s="26" t="s">
        <v>140</v>
      </c>
    </row>
    <row r="37" ht="12.75">
      <c r="A37" s="26" t="s">
        <v>210</v>
      </c>
    </row>
    <row r="38" spans="1:5" ht="12.75">
      <c r="A38" s="57" t="s">
        <v>211</v>
      </c>
      <c r="B38" s="57"/>
      <c r="C38" s="57"/>
      <c r="D38" s="58"/>
      <c r="E38" s="59"/>
    </row>
    <row r="39" ht="12.75">
      <c r="A39" s="26" t="s">
        <v>143</v>
      </c>
    </row>
    <row r="40" ht="12.75">
      <c r="A40" s="26" t="s">
        <v>253</v>
      </c>
    </row>
  </sheetData>
  <mergeCells count="1">
    <mergeCell ref="G3:H3"/>
  </mergeCells>
  <hyperlinks>
    <hyperlink ref="A1" location="Contents!A51" display="26 - Full-Time UK/EU Undergraduates Intake (new to University) as at ?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4" r:id="rId1"/>
  <headerFooter alignWithMargins="0">
    <oddFooter>&amp;L&amp;"Arial,Regular"&amp;10&amp;F&amp;A&amp;C&amp;"Arial,Regular"&amp;10Early Student Numbers 2005/06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workbookViewId="0" topLeftCell="A1">
      <selection activeCell="A1" sqref="A1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1.125" style="26" customWidth="1"/>
    <col min="4" max="4" width="9.375" style="26" customWidth="1"/>
    <col min="5" max="5" width="9.00390625" style="26" customWidth="1"/>
    <col min="6" max="6" width="2.75390625" style="27" customWidth="1"/>
    <col min="7" max="8" width="2.875" style="27" hidden="1" customWidth="1"/>
    <col min="9" max="9" width="9.00390625" style="28" customWidth="1"/>
    <col min="10" max="10" width="9.00390625" style="26" customWidth="1"/>
    <col min="11" max="11" width="2.75390625" style="26" customWidth="1"/>
    <col min="12" max="12" width="9.00390625" style="29" customWidth="1"/>
    <col min="13" max="16384" width="9.00390625" style="26" customWidth="1"/>
  </cols>
  <sheetData>
    <row r="1" ht="15">
      <c r="A1" s="25" t="s">
        <v>257</v>
      </c>
    </row>
    <row r="3" spans="9:10" ht="12.75">
      <c r="I3" s="95" t="s">
        <v>104</v>
      </c>
      <c r="J3" s="96"/>
    </row>
    <row r="4" spans="1:10" ht="63.75">
      <c r="A4" s="30" t="s">
        <v>105</v>
      </c>
      <c r="B4" s="31" t="s">
        <v>106</v>
      </c>
      <c r="C4" s="32" t="s">
        <v>107</v>
      </c>
      <c r="D4" s="33" t="s">
        <v>108</v>
      </c>
      <c r="E4" s="34" t="s">
        <v>109</v>
      </c>
      <c r="F4" s="35"/>
      <c r="G4" s="35"/>
      <c r="H4" s="35"/>
      <c r="I4" s="36" t="s">
        <v>207</v>
      </c>
      <c r="J4" s="37" t="s">
        <v>208</v>
      </c>
    </row>
    <row r="5" spans="1:10" ht="12.75">
      <c r="A5" s="39" t="s">
        <v>113</v>
      </c>
      <c r="B5" s="40">
        <f>'Intake UG Int'!B5</f>
        <v>12</v>
      </c>
      <c r="C5" s="40">
        <f>'Intake UG Int'!C5</f>
        <v>0</v>
      </c>
      <c r="D5" s="41">
        <f>'Intake UG Int'!D5</f>
        <v>1</v>
      </c>
      <c r="E5" s="42">
        <f>SUM(B5:D5)</f>
        <v>13</v>
      </c>
      <c r="F5" s="43"/>
      <c r="G5" s="43"/>
      <c r="H5" s="43"/>
      <c r="I5" s="44">
        <f>'Intake UG Int'!G5</f>
        <v>10</v>
      </c>
      <c r="J5" s="52">
        <f>'Intake UG Int'!H5</f>
        <v>7</v>
      </c>
    </row>
    <row r="6" spans="1:10" ht="12.75">
      <c r="A6" s="39" t="s">
        <v>114</v>
      </c>
      <c r="B6" s="40">
        <f>'Intake UG Int'!B6</f>
        <v>16</v>
      </c>
      <c r="C6" s="40">
        <f>'Intake UG Int'!C6</f>
        <v>0</v>
      </c>
      <c r="D6" s="41">
        <f>'Intake UG Int'!D6</f>
        <v>0</v>
      </c>
      <c r="E6" s="42">
        <f>SUM(B6:D6)</f>
        <v>16</v>
      </c>
      <c r="F6" s="43"/>
      <c r="G6" s="43"/>
      <c r="H6" s="43"/>
      <c r="I6" s="44">
        <f>'Intake UG Int'!G6</f>
        <v>14</v>
      </c>
      <c r="J6" s="52">
        <f>'Intake UG Int'!H6</f>
        <v>13</v>
      </c>
    </row>
    <row r="7" spans="1:10" ht="12.75">
      <c r="A7" s="39" t="s">
        <v>115</v>
      </c>
      <c r="B7" s="40">
        <f>'Intake UG Int'!B7</f>
        <v>11</v>
      </c>
      <c r="C7" s="40">
        <f>'Intake UG Int'!C7</f>
        <v>0</v>
      </c>
      <c r="D7" s="41">
        <f>'Intake UG Int'!D7</f>
        <v>0</v>
      </c>
      <c r="E7" s="42">
        <f>SUM(B7:D7)</f>
        <v>11</v>
      </c>
      <c r="F7" s="43"/>
      <c r="G7" s="43"/>
      <c r="H7" s="43"/>
      <c r="I7" s="44">
        <f>'Intake UG Int'!G7</f>
        <v>14</v>
      </c>
      <c r="J7" s="52">
        <f>'Intake UG Int'!H7</f>
        <v>15</v>
      </c>
    </row>
    <row r="8" spans="1:10" ht="12.75">
      <c r="A8" s="39" t="s">
        <v>116</v>
      </c>
      <c r="B8" s="40">
        <f>'Intake UG Int'!B8</f>
        <v>16</v>
      </c>
      <c r="C8" s="40">
        <f>'Intake UG Int'!C8</f>
        <v>0</v>
      </c>
      <c r="D8" s="41">
        <f>'Intake UG Int'!D8</f>
        <v>1</v>
      </c>
      <c r="E8" s="42">
        <f>SUM(B8:D8)</f>
        <v>17</v>
      </c>
      <c r="F8" s="43"/>
      <c r="G8" s="43"/>
      <c r="H8" s="43"/>
      <c r="I8" s="44">
        <f>'Intake UG Int'!G8</f>
        <v>12</v>
      </c>
      <c r="J8" s="52">
        <f>'Intake UG Int'!H8</f>
        <v>16</v>
      </c>
    </row>
    <row r="9" spans="1:10" ht="12.75">
      <c r="A9" s="39" t="s">
        <v>118</v>
      </c>
      <c r="B9" s="40">
        <f>'Intake UG Int'!B9</f>
        <v>11</v>
      </c>
      <c r="C9" s="40">
        <f>'Intake UG Int'!C9</f>
        <v>0</v>
      </c>
      <c r="D9" s="41">
        <f>'Intake UG Int'!D9</f>
        <v>0</v>
      </c>
      <c r="E9" s="42">
        <f>SUM(B9:D9)</f>
        <v>11</v>
      </c>
      <c r="F9" s="43"/>
      <c r="G9" s="43"/>
      <c r="H9" s="43"/>
      <c r="I9" s="44">
        <f>'Intake UG Int'!G9</f>
        <v>14</v>
      </c>
      <c r="J9" s="52">
        <f>'Intake UG Int'!H9</f>
        <v>14</v>
      </c>
    </row>
    <row r="10" spans="1:10" s="28" customFormat="1" ht="12.75">
      <c r="A10" s="47" t="s">
        <v>119</v>
      </c>
      <c r="B10" s="48">
        <f>'Intake UG Int'!B10</f>
        <v>66</v>
      </c>
      <c r="C10" s="48">
        <f>'Intake UG Int'!C10</f>
        <v>0</v>
      </c>
      <c r="D10" s="49">
        <f>SUM(D3:D9)</f>
        <v>2</v>
      </c>
      <c r="E10" s="50">
        <f>SUM(E5:E9)</f>
        <v>68</v>
      </c>
      <c r="F10" s="51"/>
      <c r="G10" s="51"/>
      <c r="H10" s="51"/>
      <c r="I10" s="44">
        <f>SUM(I5:I9)</f>
        <v>64</v>
      </c>
      <c r="J10" s="52">
        <f>SUM(J5:J9)</f>
        <v>65</v>
      </c>
    </row>
    <row r="11" spans="1:10" ht="8.25" customHeight="1">
      <c r="A11" s="39"/>
      <c r="B11" s="40"/>
      <c r="C11" s="40"/>
      <c r="D11" s="41"/>
      <c r="E11" s="42"/>
      <c r="F11" s="43"/>
      <c r="G11" s="43"/>
      <c r="H11" s="43"/>
      <c r="I11" s="44"/>
      <c r="J11" s="45"/>
    </row>
    <row r="12" spans="1:10" ht="12.75">
      <c r="A12" s="39" t="s">
        <v>120</v>
      </c>
      <c r="B12" s="40">
        <f>'Intake UG Int'!B12</f>
        <v>8</v>
      </c>
      <c r="C12" s="40">
        <f>'Intake UG Int'!C12</f>
        <v>0</v>
      </c>
      <c r="D12" s="41">
        <f>'Intake UG Int'!D12</f>
        <v>0</v>
      </c>
      <c r="E12" s="42">
        <f aca="true" t="shared" si="0" ref="E12:E18">SUM(B12:D12)</f>
        <v>8</v>
      </c>
      <c r="F12" s="43"/>
      <c r="G12" s="43"/>
      <c r="H12" s="43"/>
      <c r="I12" s="44">
        <f>'Intake UG Int'!G12</f>
        <v>6</v>
      </c>
      <c r="J12" s="52">
        <f>'Intake UG Int'!H12</f>
        <v>5</v>
      </c>
    </row>
    <row r="13" spans="1:10" ht="12.75">
      <c r="A13" s="39" t="s">
        <v>121</v>
      </c>
      <c r="B13" s="40">
        <f>'Intake UG Int'!B13</f>
        <v>4</v>
      </c>
      <c r="C13" s="40">
        <f>'Intake UG Int'!C13</f>
        <v>1</v>
      </c>
      <c r="D13" s="41">
        <f>'Intake UG Int'!D13</f>
        <v>0</v>
      </c>
      <c r="E13" s="42">
        <f t="shared" si="0"/>
        <v>5</v>
      </c>
      <c r="F13" s="43"/>
      <c r="G13" s="43"/>
      <c r="H13" s="43"/>
      <c r="I13" s="44">
        <f>'Intake UG Int'!G13</f>
        <v>10</v>
      </c>
      <c r="J13" s="52">
        <f>'Intake UG Int'!H13</f>
        <v>13</v>
      </c>
    </row>
    <row r="14" spans="1:10" ht="12.75">
      <c r="A14" s="39" t="s">
        <v>122</v>
      </c>
      <c r="B14" s="40">
        <f>'Intake UG Int'!B14</f>
        <v>6</v>
      </c>
      <c r="C14" s="40">
        <f>'Intake UG Int'!C14</f>
        <v>0</v>
      </c>
      <c r="D14" s="41">
        <f>'Intake UG Int'!D14</f>
        <v>0</v>
      </c>
      <c r="E14" s="42">
        <f t="shared" si="0"/>
        <v>6</v>
      </c>
      <c r="F14" s="43"/>
      <c r="G14" s="43"/>
      <c r="H14" s="43"/>
      <c r="I14" s="44">
        <f>'Intake UG Int'!G14</f>
        <v>8</v>
      </c>
      <c r="J14" s="52">
        <f>'Intake UG Int'!H14</f>
        <v>4</v>
      </c>
    </row>
    <row r="15" spans="1:10" ht="12.75">
      <c r="A15" s="39" t="s">
        <v>123</v>
      </c>
      <c r="B15" s="40">
        <f>'Intake UG Int'!B15</f>
        <v>11</v>
      </c>
      <c r="C15" s="40">
        <f>'Intake UG Int'!C15</f>
        <v>0</v>
      </c>
      <c r="D15" s="41">
        <f>'Intake UG Int'!D15</f>
        <v>0</v>
      </c>
      <c r="E15" s="42">
        <f t="shared" si="0"/>
        <v>11</v>
      </c>
      <c r="F15" s="43"/>
      <c r="G15" s="43"/>
      <c r="H15" s="43"/>
      <c r="I15" s="44">
        <f>'Intake UG Int'!G15</f>
        <v>8</v>
      </c>
      <c r="J15" s="52">
        <f>'Intake UG Int'!H15</f>
        <v>5</v>
      </c>
    </row>
    <row r="16" spans="1:10" ht="12.75">
      <c r="A16" s="39" t="s">
        <v>124</v>
      </c>
      <c r="B16" s="40">
        <f>'Intake UG Int'!B16</f>
        <v>22</v>
      </c>
      <c r="C16" s="40">
        <f>'Intake UG Int'!C16</f>
        <v>0</v>
      </c>
      <c r="D16" s="41">
        <f>'Intake UG Int'!D16</f>
        <v>0</v>
      </c>
      <c r="E16" s="42">
        <f t="shared" si="0"/>
        <v>22</v>
      </c>
      <c r="F16" s="43"/>
      <c r="G16" s="43"/>
      <c r="H16" s="43"/>
      <c r="I16" s="44">
        <f>'Intake UG Int'!G16</f>
        <v>12</v>
      </c>
      <c r="J16" s="52">
        <f>'Intake UG Int'!H16</f>
        <v>9</v>
      </c>
    </row>
    <row r="17" spans="1:10" ht="12.75">
      <c r="A17" s="39" t="s">
        <v>125</v>
      </c>
      <c r="B17" s="40">
        <f>'Intake UG Int'!B17</f>
        <v>27</v>
      </c>
      <c r="C17" s="40">
        <f>'Intake UG Int'!C17</f>
        <v>0</v>
      </c>
      <c r="D17" s="41">
        <f>'Intake UG Int'!D17</f>
        <v>0</v>
      </c>
      <c r="E17" s="42">
        <f t="shared" si="0"/>
        <v>27</v>
      </c>
      <c r="F17" s="43"/>
      <c r="G17" s="43"/>
      <c r="H17" s="43"/>
      <c r="I17" s="44">
        <f>'Intake UG Int'!G17</f>
        <v>24</v>
      </c>
      <c r="J17" s="52">
        <f>'Intake UG Int'!H17</f>
        <v>25</v>
      </c>
    </row>
    <row r="18" spans="1:10" ht="12.75">
      <c r="A18" s="39" t="s">
        <v>126</v>
      </c>
      <c r="B18" s="40">
        <f>'Intake UG Int'!B18</f>
        <v>0</v>
      </c>
      <c r="C18" s="40">
        <f>'Intake UG Int'!C18</f>
        <v>1</v>
      </c>
      <c r="D18" s="41">
        <f>'Intake UG Int'!D18</f>
        <v>0</v>
      </c>
      <c r="E18" s="42">
        <f t="shared" si="0"/>
        <v>1</v>
      </c>
      <c r="F18" s="43"/>
      <c r="G18" s="43"/>
      <c r="H18" s="43"/>
      <c r="I18" s="44">
        <f>'Intake UG Int'!G18</f>
        <v>2</v>
      </c>
      <c r="J18" s="52">
        <f>'Intake UG Int'!H18</f>
        <v>0</v>
      </c>
    </row>
    <row r="19" spans="1:10" s="28" customFormat="1" ht="12.75">
      <c r="A19" s="47" t="s">
        <v>127</v>
      </c>
      <c r="B19" s="48">
        <f>'Intake UG Int'!B19</f>
        <v>78</v>
      </c>
      <c r="C19" s="48">
        <f>'Intake UG Int'!C19</f>
        <v>2</v>
      </c>
      <c r="D19" s="49">
        <f>SUM(D12:D18)</f>
        <v>0</v>
      </c>
      <c r="E19" s="50">
        <f>SUM(E12:E18)</f>
        <v>80</v>
      </c>
      <c r="F19" s="51"/>
      <c r="G19" s="51"/>
      <c r="H19" s="51"/>
      <c r="I19" s="44">
        <f>SUM(I12:I18)</f>
        <v>70</v>
      </c>
      <c r="J19" s="52">
        <f>SUM(J12:J18)</f>
        <v>61</v>
      </c>
    </row>
    <row r="20" spans="1:10" ht="8.25" customHeight="1">
      <c r="A20" s="39"/>
      <c r="B20" s="40"/>
      <c r="C20" s="40"/>
      <c r="D20" s="41"/>
      <c r="E20" s="42"/>
      <c r="F20" s="43"/>
      <c r="G20" s="43"/>
      <c r="H20" s="43"/>
      <c r="I20" s="44"/>
      <c r="J20" s="45"/>
    </row>
    <row r="21" spans="1:10" ht="12.75">
      <c r="A21" s="39" t="s">
        <v>128</v>
      </c>
      <c r="B21" s="40">
        <f>'Intake UG Int'!B21</f>
        <v>44</v>
      </c>
      <c r="C21" s="40">
        <f>'Intake UG Int'!C21</f>
        <v>0</v>
      </c>
      <c r="D21" s="41">
        <f>'Intake UG Int'!D21</f>
        <v>0</v>
      </c>
      <c r="E21" s="42">
        <f aca="true" t="shared" si="1" ref="E21:E29">SUM(B21:D21)</f>
        <v>44</v>
      </c>
      <c r="F21" s="43"/>
      <c r="G21" s="43"/>
      <c r="H21" s="43"/>
      <c r="I21" s="44">
        <f>'Intake UG Int'!G21</f>
        <v>48</v>
      </c>
      <c r="J21" s="52">
        <f>'Intake UG Int'!H21</f>
        <v>51</v>
      </c>
    </row>
    <row r="22" spans="1:10" ht="12.75">
      <c r="A22" s="39" t="s">
        <v>129</v>
      </c>
      <c r="B22" s="40">
        <f>'Intake UG Int'!B22</f>
        <v>3</v>
      </c>
      <c r="C22" s="40">
        <f>'Intake UG Int'!C22</f>
        <v>0</v>
      </c>
      <c r="D22" s="41">
        <f>'Intake UG Int'!D22</f>
        <v>0</v>
      </c>
      <c r="E22" s="42">
        <f t="shared" si="1"/>
        <v>3</v>
      </c>
      <c r="F22" s="43"/>
      <c r="G22" s="43"/>
      <c r="H22" s="43"/>
      <c r="I22" s="44">
        <f>'Intake UG Int'!G22</f>
        <v>6</v>
      </c>
      <c r="J22" s="52">
        <f>'Intake UG Int'!H22</f>
        <v>7</v>
      </c>
    </row>
    <row r="23" spans="1:10" ht="12.75">
      <c r="A23" s="39" t="s">
        <v>130</v>
      </c>
      <c r="B23" s="40">
        <f>'Intake UG Int'!B23</f>
        <v>34</v>
      </c>
      <c r="C23" s="40">
        <f>'Intake UG Int'!C23</f>
        <v>0</v>
      </c>
      <c r="D23" s="41">
        <f>'Intake UG Int'!D23</f>
        <v>0</v>
      </c>
      <c r="E23" s="42">
        <f t="shared" si="1"/>
        <v>34</v>
      </c>
      <c r="F23" s="43"/>
      <c r="G23" s="43"/>
      <c r="H23" s="43"/>
      <c r="I23" s="44">
        <f>'Intake UG Int'!G23</f>
        <v>18</v>
      </c>
      <c r="J23" s="52">
        <f>'Intake UG Int'!H23</f>
        <v>19</v>
      </c>
    </row>
    <row r="24" spans="1:10" ht="12.75">
      <c r="A24" s="39" t="s">
        <v>131</v>
      </c>
      <c r="B24" s="40">
        <f>'Intake UG Int'!B24</f>
        <v>0</v>
      </c>
      <c r="C24" s="40">
        <f>'Intake UG Int'!C24</f>
        <v>0</v>
      </c>
      <c r="D24" s="41">
        <f>'Intake UG Int'!D24</f>
        <v>0</v>
      </c>
      <c r="E24" s="42">
        <f t="shared" si="1"/>
        <v>0</v>
      </c>
      <c r="F24" s="43"/>
      <c r="G24" s="43"/>
      <c r="H24" s="43"/>
      <c r="I24" s="44">
        <f>'Intake UG Int'!G24</f>
        <v>2</v>
      </c>
      <c r="J24" s="52">
        <f>'Intake UG Int'!H24</f>
        <v>1</v>
      </c>
    </row>
    <row r="25" spans="1:10" ht="12.75">
      <c r="A25" s="39" t="s">
        <v>134</v>
      </c>
      <c r="B25" s="40">
        <f>'Intake UG Int'!B27</f>
        <v>8</v>
      </c>
      <c r="C25" s="40">
        <f>'Intake UG Int'!C27</f>
        <v>0</v>
      </c>
      <c r="D25" s="41">
        <f>'Intake UG Int'!D27</f>
        <v>0</v>
      </c>
      <c r="E25" s="42">
        <f t="shared" si="1"/>
        <v>8</v>
      </c>
      <c r="F25" s="43"/>
      <c r="G25" s="43"/>
      <c r="H25" s="43"/>
      <c r="I25" s="44">
        <f>'Intake UG Int'!G27</f>
        <v>2</v>
      </c>
      <c r="J25" s="52">
        <f>'Intake UG Int'!H27</f>
        <v>1</v>
      </c>
    </row>
    <row r="26" spans="1:10" ht="12.75">
      <c r="A26" s="39" t="s">
        <v>132</v>
      </c>
      <c r="B26" s="40">
        <f>'Intake UG Int'!B25</f>
        <v>1</v>
      </c>
      <c r="C26" s="40">
        <f>'Intake UG Int'!C25</f>
        <v>0</v>
      </c>
      <c r="D26" s="41">
        <f>'Intake UG Int'!D25</f>
        <v>0</v>
      </c>
      <c r="E26" s="42">
        <f t="shared" si="1"/>
        <v>1</v>
      </c>
      <c r="F26" s="43"/>
      <c r="G26" s="43"/>
      <c r="H26" s="43"/>
      <c r="I26" s="44">
        <f>'Intake UG Int'!G25</f>
        <v>2</v>
      </c>
      <c r="J26" s="52">
        <f>'Intake UG Int'!H25</f>
        <v>1</v>
      </c>
    </row>
    <row r="27" spans="1:10" ht="12.75">
      <c r="A27" s="39" t="s">
        <v>133</v>
      </c>
      <c r="B27" s="40">
        <f>'Intake UG Int'!B26</f>
        <v>6</v>
      </c>
      <c r="C27" s="40">
        <f>'Intake UG Int'!C26</f>
        <v>0</v>
      </c>
      <c r="D27" s="41">
        <f>'Intake UG Int'!D26</f>
        <v>0</v>
      </c>
      <c r="E27" s="42">
        <f t="shared" si="1"/>
        <v>6</v>
      </c>
      <c r="F27" s="43"/>
      <c r="G27" s="43"/>
      <c r="H27" s="43"/>
      <c r="I27" s="44">
        <f>'Intake UG Int'!G26</f>
        <v>12</v>
      </c>
      <c r="J27" s="52">
        <f>'Intake UG Int'!H26</f>
        <v>11</v>
      </c>
    </row>
    <row r="28" spans="1:10" ht="12.75">
      <c r="A28" s="39" t="s">
        <v>135</v>
      </c>
      <c r="B28" s="40">
        <f>'Intake UG Int'!B28</f>
        <v>5</v>
      </c>
      <c r="C28" s="40">
        <f>'Intake UG Int'!C28</f>
        <v>0</v>
      </c>
      <c r="D28" s="41">
        <f>'Intake UG Int'!D28</f>
        <v>0</v>
      </c>
      <c r="E28" s="42">
        <f t="shared" si="1"/>
        <v>5</v>
      </c>
      <c r="F28" s="43"/>
      <c r="G28" s="43"/>
      <c r="H28" s="43"/>
      <c r="I28" s="44">
        <f>'Intake UG Int'!G28</f>
        <v>12</v>
      </c>
      <c r="J28" s="52">
        <f>'Intake UG Int'!H28</f>
        <v>10</v>
      </c>
    </row>
    <row r="29" spans="1:10" ht="12.75">
      <c r="A29" s="39" t="s">
        <v>136</v>
      </c>
      <c r="B29" s="40">
        <f>'Intake UG Int'!B29</f>
        <v>11</v>
      </c>
      <c r="C29" s="40">
        <f>'Intake UG Int'!C29</f>
        <v>0</v>
      </c>
      <c r="D29" s="41">
        <f>'Intake UG Int'!D29</f>
        <v>0</v>
      </c>
      <c r="E29" s="42">
        <f t="shared" si="1"/>
        <v>11</v>
      </c>
      <c r="F29" s="43"/>
      <c r="G29" s="43"/>
      <c r="H29" s="43"/>
      <c r="I29" s="44">
        <f>'Intake UG Int'!G29</f>
        <v>18</v>
      </c>
      <c r="J29" s="52">
        <f>'Intake UG Int'!H29</f>
        <v>18</v>
      </c>
    </row>
    <row r="30" spans="1:10" s="28" customFormat="1" ht="12.75">
      <c r="A30" s="47" t="s">
        <v>137</v>
      </c>
      <c r="B30" s="48">
        <f>'Intake UG Int'!B30</f>
        <v>112</v>
      </c>
      <c r="C30" s="48">
        <f>'Intake UG Int'!C30</f>
        <v>0</v>
      </c>
      <c r="D30" s="49">
        <f>SUM(D21:D29)</f>
        <v>0</v>
      </c>
      <c r="E30" s="50">
        <f>SUM(E21:E29)</f>
        <v>112</v>
      </c>
      <c r="F30" s="51"/>
      <c r="G30" s="51"/>
      <c r="H30" s="51"/>
      <c r="I30" s="44">
        <f>SUM(I21:I29)</f>
        <v>120</v>
      </c>
      <c r="J30" s="52">
        <f>SUM(J21:J29)</f>
        <v>119</v>
      </c>
    </row>
    <row r="31" spans="2:10" s="54" customFormat="1" ht="12.75">
      <c r="B31" s="51"/>
      <c r="C31" s="51"/>
      <c r="D31" s="55"/>
      <c r="E31" s="51"/>
      <c r="F31" s="51"/>
      <c r="G31" s="51"/>
      <c r="H31" s="51"/>
      <c r="I31" s="51"/>
      <c r="J31" s="55"/>
    </row>
    <row r="32" spans="1:10" s="28" customFormat="1" ht="12.75">
      <c r="A32" s="47" t="s">
        <v>138</v>
      </c>
      <c r="B32" s="48">
        <f>B30+B19+B10</f>
        <v>256</v>
      </c>
      <c r="C32" s="48">
        <f>C30+C19+C10</f>
        <v>2</v>
      </c>
      <c r="D32" s="49">
        <f>D30+D19+D10</f>
        <v>2</v>
      </c>
      <c r="E32" s="50">
        <f>E30+E19+E10</f>
        <v>260</v>
      </c>
      <c r="F32" s="51"/>
      <c r="G32" s="51"/>
      <c r="H32" s="51"/>
      <c r="I32" s="56">
        <f>I30+I19+I10</f>
        <v>254</v>
      </c>
      <c r="J32" s="52">
        <f>J30+J19+J10</f>
        <v>245</v>
      </c>
    </row>
    <row r="33" spans="4:9" ht="12.75">
      <c r="D33" s="57"/>
      <c r="I33" s="60"/>
    </row>
    <row r="35" ht="12.75">
      <c r="A35" s="26" t="s">
        <v>227</v>
      </c>
    </row>
    <row r="36" ht="12.75">
      <c r="A36" s="26" t="s">
        <v>140</v>
      </c>
    </row>
    <row r="37" spans="1:8" ht="12.75">
      <c r="A37" s="26" t="s">
        <v>210</v>
      </c>
      <c r="G37" s="28"/>
      <c r="H37" s="26"/>
    </row>
    <row r="38" spans="1:5" ht="12.75">
      <c r="A38" s="26" t="s">
        <v>211</v>
      </c>
      <c r="D38" s="59"/>
      <c r="E38" s="59"/>
    </row>
    <row r="39" ht="12.75">
      <c r="A39" s="26" t="s">
        <v>143</v>
      </c>
    </row>
    <row r="40" ht="12.75">
      <c r="A40" s="26" t="s">
        <v>253</v>
      </c>
    </row>
  </sheetData>
  <mergeCells count="1">
    <mergeCell ref="I3:J3"/>
  </mergeCells>
  <hyperlinks>
    <hyperlink ref="A1" location="Contents!A52" display="27 - Full-Time International Undergraduate Intake (new to University) as at ?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4" r:id="rId1"/>
  <headerFooter alignWithMargins="0">
    <oddFooter>&amp;L&amp;"Arial,Regular"&amp;10&amp;F&amp;A&amp;C&amp;"Arial,Regular"&amp;10Early Student Numbers 2005/06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workbookViewId="0" topLeftCell="A1">
      <selection activeCell="A1" sqref="A1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1.125" style="26" customWidth="1"/>
    <col min="4" max="4" width="9.375" style="26" customWidth="1"/>
    <col min="5" max="5" width="8.875" style="26" customWidth="1"/>
    <col min="6" max="7" width="0.12890625" style="27" hidden="1" customWidth="1"/>
    <col min="8" max="8" width="2.875" style="27" customWidth="1"/>
    <col min="9" max="9" width="9.00390625" style="28" customWidth="1"/>
    <col min="10" max="10" width="9.00390625" style="26" customWidth="1"/>
    <col min="11" max="11" width="3.25390625" style="26" customWidth="1"/>
    <col min="12" max="16384" width="9.00390625" style="26" customWidth="1"/>
  </cols>
  <sheetData>
    <row r="1" ht="15">
      <c r="A1" s="25" t="s">
        <v>234</v>
      </c>
    </row>
    <row r="3" spans="9:10" ht="12.75">
      <c r="I3" s="95" t="s">
        <v>104</v>
      </c>
      <c r="J3" s="96"/>
    </row>
    <row r="4" spans="1:10" ht="63.75">
      <c r="A4" s="30" t="s">
        <v>105</v>
      </c>
      <c r="B4" s="31" t="s">
        <v>106</v>
      </c>
      <c r="C4" s="32" t="s">
        <v>107</v>
      </c>
      <c r="D4" s="33" t="s">
        <v>108</v>
      </c>
      <c r="E4" s="34" t="s">
        <v>109</v>
      </c>
      <c r="F4" s="35"/>
      <c r="G4" s="61"/>
      <c r="H4" s="35"/>
      <c r="I4" s="36" t="s">
        <v>207</v>
      </c>
      <c r="J4" s="37" t="s">
        <v>208</v>
      </c>
    </row>
    <row r="5" spans="1:10" ht="12.75">
      <c r="A5" s="39" t="s">
        <v>113</v>
      </c>
      <c r="B5" s="40">
        <f>'R&amp;P Report Home UG Intakes'!B5+'R&amp;P Report Int UG Intakes'!B5</f>
        <v>163</v>
      </c>
      <c r="C5" s="40">
        <f>'R&amp;P Report Home UG Intakes'!C5+'R&amp;P Report Int UG Intakes'!C5</f>
        <v>0</v>
      </c>
      <c r="D5" s="41">
        <f>'R&amp;P Report Home UG Intakes'!D5+'R&amp;P Report Int UG Intakes'!D5</f>
        <v>5</v>
      </c>
      <c r="E5" s="42">
        <f>SUM(B5:D5)</f>
        <v>168</v>
      </c>
      <c r="F5" s="43"/>
      <c r="G5" s="48"/>
      <c r="H5" s="43"/>
      <c r="I5" s="44">
        <f>'R&amp;P Report Home UG Intakes'!G5+'R&amp;P Report Int UG Intakes'!I5</f>
        <v>152</v>
      </c>
      <c r="J5" s="45">
        <f>'R&amp;P Report Home UG Intakes'!H5+'R&amp;P Report Int UG Intakes'!J5</f>
        <v>142</v>
      </c>
    </row>
    <row r="6" spans="1:10" ht="12.75">
      <c r="A6" s="39" t="s">
        <v>114</v>
      </c>
      <c r="B6" s="40">
        <f>'R&amp;P Report Home UG Intakes'!B6+'R&amp;P Report Int UG Intakes'!B6</f>
        <v>50</v>
      </c>
      <c r="C6" s="40">
        <f>'R&amp;P Report Home UG Intakes'!C6+'R&amp;P Report Int UG Intakes'!C6</f>
        <v>0</v>
      </c>
      <c r="D6" s="41">
        <f>'R&amp;P Report Home UG Intakes'!D6+'R&amp;P Report Int UG Intakes'!D6</f>
        <v>4</v>
      </c>
      <c r="E6" s="42">
        <f>SUM(B6:D6)</f>
        <v>54</v>
      </c>
      <c r="F6" s="43"/>
      <c r="G6" s="48"/>
      <c r="H6" s="43"/>
      <c r="I6" s="44">
        <f>'R&amp;P Report Home UG Intakes'!G6+'R&amp;P Report Int UG Intakes'!I6</f>
        <v>59</v>
      </c>
      <c r="J6" s="45">
        <f>'R&amp;P Report Home UG Intakes'!H6+'R&amp;P Report Int UG Intakes'!J6</f>
        <v>52</v>
      </c>
    </row>
    <row r="7" spans="1:10" ht="12.75">
      <c r="A7" s="39" t="s">
        <v>115</v>
      </c>
      <c r="B7" s="40">
        <f>'R&amp;P Report Home UG Intakes'!B7+'R&amp;P Report Int UG Intakes'!B7</f>
        <v>206</v>
      </c>
      <c r="C7" s="40">
        <f>'R&amp;P Report Home UG Intakes'!C7+'R&amp;P Report Int UG Intakes'!C7</f>
        <v>0</v>
      </c>
      <c r="D7" s="41">
        <f>'R&amp;P Report Home UG Intakes'!D7+'R&amp;P Report Int UG Intakes'!D7</f>
        <v>0</v>
      </c>
      <c r="E7" s="42">
        <f>SUM(B7:D7)</f>
        <v>206</v>
      </c>
      <c r="F7" s="43"/>
      <c r="G7" s="48"/>
      <c r="H7" s="43"/>
      <c r="I7" s="44">
        <f>'R&amp;P Report Home UG Intakes'!G7+'R&amp;P Report Int UG Intakes'!I7</f>
        <v>202</v>
      </c>
      <c r="J7" s="45">
        <f>'R&amp;P Report Home UG Intakes'!H7+'R&amp;P Report Int UG Intakes'!J7</f>
        <v>210</v>
      </c>
    </row>
    <row r="8" spans="1:10" ht="12.75">
      <c r="A8" s="39" t="s">
        <v>116</v>
      </c>
      <c r="B8" s="40">
        <f>'R&amp;P Report Home UG Intakes'!B8+'R&amp;P Report Int UG Intakes'!B8</f>
        <v>106</v>
      </c>
      <c r="C8" s="40">
        <f>'R&amp;P Report Home UG Intakes'!C8+'R&amp;P Report Int UG Intakes'!C8</f>
        <v>0</v>
      </c>
      <c r="D8" s="41">
        <f>'R&amp;P Report Home UG Intakes'!D8+'R&amp;P Report Int UG Intakes'!D8</f>
        <v>27</v>
      </c>
      <c r="E8" s="42">
        <f>SUM(B8:D8)</f>
        <v>133</v>
      </c>
      <c r="F8" s="43"/>
      <c r="G8" s="48"/>
      <c r="H8" s="43"/>
      <c r="I8" s="44">
        <f>'R&amp;P Report Home UG Intakes'!G8+'R&amp;P Report Int UG Intakes'!I8</f>
        <v>136</v>
      </c>
      <c r="J8" s="45">
        <f>'R&amp;P Report Home UG Intakes'!H8+'R&amp;P Report Int UG Intakes'!J8</f>
        <v>136</v>
      </c>
    </row>
    <row r="9" spans="1:10" ht="12.75">
      <c r="A9" s="39" t="s">
        <v>118</v>
      </c>
      <c r="B9" s="40">
        <f>'R&amp;P Report Home UG Intakes'!B9+'R&amp;P Report Int UG Intakes'!B9</f>
        <v>193</v>
      </c>
      <c r="C9" s="40">
        <f>'R&amp;P Report Home UG Intakes'!C9+'R&amp;P Report Int UG Intakes'!C9</f>
        <v>0</v>
      </c>
      <c r="D9" s="41">
        <f>'R&amp;P Report Home UG Intakes'!D9+'R&amp;P Report Int UG Intakes'!D9</f>
        <v>55</v>
      </c>
      <c r="E9" s="42">
        <f>SUM(B9:D9)</f>
        <v>248</v>
      </c>
      <c r="F9" s="43"/>
      <c r="G9" s="48"/>
      <c r="H9" s="43"/>
      <c r="I9" s="44">
        <f>'R&amp;P Report Home UG Intakes'!G9+'R&amp;P Report Int UG Intakes'!I9</f>
        <v>224</v>
      </c>
      <c r="J9" s="45">
        <f>'R&amp;P Report Home UG Intakes'!H9+'R&amp;P Report Int UG Intakes'!J9</f>
        <v>233</v>
      </c>
    </row>
    <row r="10" spans="1:10" s="28" customFormat="1" ht="12.75">
      <c r="A10" s="47" t="s">
        <v>119</v>
      </c>
      <c r="B10" s="48">
        <f>SUM(B5:B9)</f>
        <v>718</v>
      </c>
      <c r="C10" s="48">
        <f>SUM(C5:C9)</f>
        <v>0</v>
      </c>
      <c r="D10" s="49">
        <f>SUM(D3:D9)</f>
        <v>91</v>
      </c>
      <c r="E10" s="50">
        <f>SUM(E5:E9)</f>
        <v>809</v>
      </c>
      <c r="F10" s="51"/>
      <c r="G10" s="48"/>
      <c r="H10" s="51"/>
      <c r="I10" s="44">
        <f>SUM(I5:I9)</f>
        <v>773</v>
      </c>
      <c r="J10" s="52">
        <f>SUM(J5:J9)</f>
        <v>773</v>
      </c>
    </row>
    <row r="11" spans="1:10" ht="8.25" customHeight="1">
      <c r="A11" s="39"/>
      <c r="B11" s="40"/>
      <c r="C11" s="40"/>
      <c r="D11" s="41"/>
      <c r="E11" s="42"/>
      <c r="F11" s="43"/>
      <c r="G11" s="48"/>
      <c r="H11" s="43"/>
      <c r="I11" s="44"/>
      <c r="J11" s="45"/>
    </row>
    <row r="12" spans="1:10" ht="12.75">
      <c r="A12" s="39" t="s">
        <v>120</v>
      </c>
      <c r="B12" s="40">
        <f>'R&amp;P Report Home UG Intakes'!B12+'R&amp;P Report Int UG Intakes'!B12</f>
        <v>83</v>
      </c>
      <c r="C12" s="40">
        <f>'R&amp;P Report Home UG Intakes'!C12+'R&amp;P Report Int UG Intakes'!C12</f>
        <v>0</v>
      </c>
      <c r="D12" s="41">
        <f>'R&amp;P Report Home UG Intakes'!D12+'R&amp;P Report Int UG Intakes'!D12</f>
        <v>22</v>
      </c>
      <c r="E12" s="42">
        <f aca="true" t="shared" si="0" ref="E12:E18">SUM(B12:D12)</f>
        <v>105</v>
      </c>
      <c r="F12" s="43"/>
      <c r="G12" s="48"/>
      <c r="H12" s="43"/>
      <c r="I12" s="44">
        <f>'R&amp;P Report Home UG Intakes'!G12+'R&amp;P Report Int UG Intakes'!I12</f>
        <v>101</v>
      </c>
      <c r="J12" s="45">
        <f>'R&amp;P Report Home UG Intakes'!H12+'R&amp;P Report Int UG Intakes'!J12</f>
        <v>88</v>
      </c>
    </row>
    <row r="13" spans="1:10" ht="12.75">
      <c r="A13" s="39" t="s">
        <v>121</v>
      </c>
      <c r="B13" s="40">
        <f>'R&amp;P Report Home UG Intakes'!B13+'R&amp;P Report Int UG Intakes'!B13</f>
        <v>110</v>
      </c>
      <c r="C13" s="40">
        <f>'R&amp;P Report Home UG Intakes'!C13+'R&amp;P Report Int UG Intakes'!C13</f>
        <v>3</v>
      </c>
      <c r="D13" s="41">
        <f>'R&amp;P Report Home UG Intakes'!D13+'R&amp;P Report Int UG Intakes'!D13</f>
        <v>7</v>
      </c>
      <c r="E13" s="42">
        <f t="shared" si="0"/>
        <v>120</v>
      </c>
      <c r="F13" s="43"/>
      <c r="G13" s="48"/>
      <c r="H13" s="43"/>
      <c r="I13" s="44">
        <f>'R&amp;P Report Home UG Intakes'!G13+'R&amp;P Report Int UG Intakes'!I13</f>
        <v>105</v>
      </c>
      <c r="J13" s="45">
        <f>'R&amp;P Report Home UG Intakes'!H13+'R&amp;P Report Int UG Intakes'!J13</f>
        <v>125</v>
      </c>
    </row>
    <row r="14" spans="1:10" ht="12.75">
      <c r="A14" s="39" t="s">
        <v>122</v>
      </c>
      <c r="B14" s="40">
        <f>'R&amp;P Report Home UG Intakes'!B14+'R&amp;P Report Int UG Intakes'!B14</f>
        <v>177</v>
      </c>
      <c r="C14" s="40">
        <f>'R&amp;P Report Home UG Intakes'!C14+'R&amp;P Report Int UG Intakes'!C14</f>
        <v>0</v>
      </c>
      <c r="D14" s="41">
        <f>'R&amp;P Report Home UG Intakes'!D14+'R&amp;P Report Int UG Intakes'!D14</f>
        <v>0</v>
      </c>
      <c r="E14" s="42">
        <f t="shared" si="0"/>
        <v>177</v>
      </c>
      <c r="F14" s="43"/>
      <c r="G14" s="48"/>
      <c r="H14" s="43"/>
      <c r="I14" s="44">
        <f>'R&amp;P Report Home UG Intakes'!G14+'R&amp;P Report Int UG Intakes'!I14</f>
        <v>178</v>
      </c>
      <c r="J14" s="45">
        <f>'R&amp;P Report Home UG Intakes'!H14+'R&amp;P Report Int UG Intakes'!J14</f>
        <v>160</v>
      </c>
    </row>
    <row r="15" spans="1:10" ht="12.75">
      <c r="A15" s="39" t="s">
        <v>123</v>
      </c>
      <c r="B15" s="40">
        <f>'R&amp;P Report Home UG Intakes'!B15+'R&amp;P Report Int UG Intakes'!B15</f>
        <v>125</v>
      </c>
      <c r="C15" s="40">
        <f>'R&amp;P Report Home UG Intakes'!C15+'R&amp;P Report Int UG Intakes'!C15</f>
        <v>0</v>
      </c>
      <c r="D15" s="41">
        <f>'R&amp;P Report Home UG Intakes'!D15+'R&amp;P Report Int UG Intakes'!D15</f>
        <v>1</v>
      </c>
      <c r="E15" s="42">
        <f t="shared" si="0"/>
        <v>126</v>
      </c>
      <c r="F15" s="43"/>
      <c r="G15" s="48"/>
      <c r="H15" s="43"/>
      <c r="I15" s="44">
        <f>'R&amp;P Report Home UG Intakes'!G15+'R&amp;P Report Int UG Intakes'!I15</f>
        <v>125</v>
      </c>
      <c r="J15" s="45">
        <f>'R&amp;P Report Home UG Intakes'!H15+'R&amp;P Report Int UG Intakes'!J15</f>
        <v>115</v>
      </c>
    </row>
    <row r="16" spans="1:10" ht="12.75">
      <c r="A16" s="39" t="s">
        <v>124</v>
      </c>
      <c r="B16" s="40">
        <f>'R&amp;P Report Home UG Intakes'!B16+'R&amp;P Report Int UG Intakes'!B16</f>
        <v>69</v>
      </c>
      <c r="C16" s="40">
        <f>'R&amp;P Report Home UG Intakes'!C16+'R&amp;P Report Int UG Intakes'!C16</f>
        <v>0</v>
      </c>
      <c r="D16" s="41">
        <f>'R&amp;P Report Home UG Intakes'!D16+'R&amp;P Report Int UG Intakes'!D16</f>
        <v>2</v>
      </c>
      <c r="E16" s="42">
        <f t="shared" si="0"/>
        <v>71</v>
      </c>
      <c r="F16" s="43"/>
      <c r="G16" s="48"/>
      <c r="H16" s="43"/>
      <c r="I16" s="44">
        <f>'R&amp;P Report Home UG Intakes'!G16+'R&amp;P Report Int UG Intakes'!I16</f>
        <v>55</v>
      </c>
      <c r="J16" s="45">
        <f>'R&amp;P Report Home UG Intakes'!H16+'R&amp;P Report Int UG Intakes'!J16</f>
        <v>56</v>
      </c>
    </row>
    <row r="17" spans="1:10" ht="12.75">
      <c r="A17" s="39" t="s">
        <v>125</v>
      </c>
      <c r="B17" s="40">
        <f>'R&amp;P Report Home UG Intakes'!B17+'R&amp;P Report Int UG Intakes'!B17</f>
        <v>169</v>
      </c>
      <c r="C17" s="40">
        <f>'R&amp;P Report Home UG Intakes'!C17+'R&amp;P Report Int UG Intakes'!C17</f>
        <v>0</v>
      </c>
      <c r="D17" s="41">
        <f>'R&amp;P Report Home UG Intakes'!D17+'R&amp;P Report Int UG Intakes'!D17</f>
        <v>4</v>
      </c>
      <c r="E17" s="42">
        <f t="shared" si="0"/>
        <v>173</v>
      </c>
      <c r="F17" s="43"/>
      <c r="G17" s="48"/>
      <c r="H17" s="43"/>
      <c r="I17" s="44">
        <f>'R&amp;P Report Home UG Intakes'!G17+'R&amp;P Report Int UG Intakes'!I17</f>
        <v>144</v>
      </c>
      <c r="J17" s="45">
        <f>'R&amp;P Report Home UG Intakes'!H17+'R&amp;P Report Int UG Intakes'!J17</f>
        <v>151</v>
      </c>
    </row>
    <row r="18" spans="1:10" ht="12.75">
      <c r="A18" s="39" t="s">
        <v>126</v>
      </c>
      <c r="B18" s="40">
        <f>'R&amp;P Report Home UG Intakes'!B18+'R&amp;P Report Int UG Intakes'!B18</f>
        <v>64</v>
      </c>
      <c r="C18" s="40">
        <f>'R&amp;P Report Home UG Intakes'!C18+'R&amp;P Report Int UG Intakes'!C18</f>
        <v>1</v>
      </c>
      <c r="D18" s="41">
        <f>'R&amp;P Report Home UG Intakes'!D18+'R&amp;P Report Int UG Intakes'!D18</f>
        <v>6</v>
      </c>
      <c r="E18" s="42">
        <f t="shared" si="0"/>
        <v>71</v>
      </c>
      <c r="F18" s="43"/>
      <c r="G18" s="48"/>
      <c r="H18" s="43"/>
      <c r="I18" s="44">
        <f>'R&amp;P Report Home UG Intakes'!G18+'R&amp;P Report Int UG Intakes'!I18</f>
        <v>59</v>
      </c>
      <c r="J18" s="45">
        <f>'R&amp;P Report Home UG Intakes'!H18+'R&amp;P Report Int UG Intakes'!J18</f>
        <v>49</v>
      </c>
    </row>
    <row r="19" spans="1:10" s="28" customFormat="1" ht="12.75">
      <c r="A19" s="47" t="s">
        <v>127</v>
      </c>
      <c r="B19" s="48">
        <f>SUM(B12:B18)</f>
        <v>797</v>
      </c>
      <c r="C19" s="48">
        <f>SUM(C12:C18)</f>
        <v>4</v>
      </c>
      <c r="D19" s="49">
        <f>SUM(D12:D18)</f>
        <v>42</v>
      </c>
      <c r="E19" s="50">
        <f>SUM(E12:E18)</f>
        <v>843</v>
      </c>
      <c r="F19" s="51"/>
      <c r="G19" s="48"/>
      <c r="H19" s="51"/>
      <c r="I19" s="44">
        <f>SUM(I12:I18)</f>
        <v>767</v>
      </c>
      <c r="J19" s="52">
        <f>SUM(J12:J18)</f>
        <v>744</v>
      </c>
    </row>
    <row r="20" spans="1:10" ht="8.25" customHeight="1">
      <c r="A20" s="39"/>
      <c r="B20" s="40"/>
      <c r="C20" s="40"/>
      <c r="D20" s="41"/>
      <c r="E20" s="42"/>
      <c r="F20" s="43"/>
      <c r="G20" s="48"/>
      <c r="H20" s="43"/>
      <c r="I20" s="44"/>
      <c r="J20" s="45"/>
    </row>
    <row r="21" spans="1:10" ht="12.75">
      <c r="A21" s="39" t="s">
        <v>128</v>
      </c>
      <c r="B21" s="40">
        <f>'R&amp;P Report Home UG Intakes'!B21+'R&amp;P Report Int UG Intakes'!B21</f>
        <v>300</v>
      </c>
      <c r="C21" s="40">
        <f>'R&amp;P Report Home UG Intakes'!C21+'R&amp;P Report Int UG Intakes'!C21</f>
        <v>0</v>
      </c>
      <c r="D21" s="41">
        <f>'R&amp;P Report Home UG Intakes'!D21+'R&amp;P Report Int UG Intakes'!D21</f>
        <v>0</v>
      </c>
      <c r="E21" s="42">
        <f aca="true" t="shared" si="1" ref="E21:E29">SUM(B21:D21)</f>
        <v>300</v>
      </c>
      <c r="F21" s="43"/>
      <c r="G21" s="48"/>
      <c r="H21" s="43"/>
      <c r="I21" s="44">
        <f>'R&amp;P Report Home UG Intakes'!G21+'R&amp;P Report Int UG Intakes'!I21</f>
        <v>269</v>
      </c>
      <c r="J21" s="45">
        <f>'R&amp;P Report Home UG Intakes'!H21+'R&amp;P Report Int UG Intakes'!J21</f>
        <v>306</v>
      </c>
    </row>
    <row r="22" spans="1:10" ht="12.75">
      <c r="A22" s="39" t="s">
        <v>129</v>
      </c>
      <c r="B22" s="40">
        <f>'R&amp;P Report Home UG Intakes'!B22+'R&amp;P Report Int UG Intakes'!B22</f>
        <v>125</v>
      </c>
      <c r="C22" s="40">
        <f>'R&amp;P Report Home UG Intakes'!C22+'R&amp;P Report Int UG Intakes'!C22</f>
        <v>0</v>
      </c>
      <c r="D22" s="41">
        <f>'R&amp;P Report Home UG Intakes'!D22+'R&amp;P Report Int UG Intakes'!D22</f>
        <v>1</v>
      </c>
      <c r="E22" s="42">
        <f t="shared" si="1"/>
        <v>126</v>
      </c>
      <c r="F22" s="43"/>
      <c r="G22" s="48"/>
      <c r="H22" s="43"/>
      <c r="I22" s="44">
        <f>'R&amp;P Report Home UG Intakes'!G22+'R&amp;P Report Int UG Intakes'!I22</f>
        <v>131</v>
      </c>
      <c r="J22" s="45">
        <f>'R&amp;P Report Home UG Intakes'!H22+'R&amp;P Report Int UG Intakes'!J22</f>
        <v>108</v>
      </c>
    </row>
    <row r="23" spans="1:10" ht="12.75">
      <c r="A23" s="39" t="s">
        <v>130</v>
      </c>
      <c r="B23" s="40">
        <f>'R&amp;P Report Home UG Intakes'!B23+'R&amp;P Report Int UG Intakes'!B23</f>
        <v>168</v>
      </c>
      <c r="C23" s="40">
        <f>'R&amp;P Report Home UG Intakes'!C23+'R&amp;P Report Int UG Intakes'!C23</f>
        <v>0</v>
      </c>
      <c r="D23" s="41">
        <f>'R&amp;P Report Home UG Intakes'!D23+'R&amp;P Report Int UG Intakes'!D23</f>
        <v>0</v>
      </c>
      <c r="E23" s="42">
        <f t="shared" si="1"/>
        <v>168</v>
      </c>
      <c r="F23" s="43"/>
      <c r="G23" s="48"/>
      <c r="H23" s="43"/>
      <c r="I23" s="44">
        <f>'R&amp;P Report Home UG Intakes'!G23+'R&amp;P Report Int UG Intakes'!I23</f>
        <v>148</v>
      </c>
      <c r="J23" s="45">
        <f>'R&amp;P Report Home UG Intakes'!H23+'R&amp;P Report Int UG Intakes'!J23</f>
        <v>146</v>
      </c>
    </row>
    <row r="24" spans="1:10" ht="12.75">
      <c r="A24" s="39" t="s">
        <v>131</v>
      </c>
      <c r="B24" s="40">
        <f>'R&amp;P Report Home UG Intakes'!B24+'R&amp;P Report Int UG Intakes'!B24</f>
        <v>148</v>
      </c>
      <c r="C24" s="40">
        <f>'R&amp;P Report Home UG Intakes'!C24+'R&amp;P Report Int UG Intakes'!C24</f>
        <v>1</v>
      </c>
      <c r="D24" s="41">
        <f>'R&amp;P Report Home UG Intakes'!D24+'R&amp;P Report Int UG Intakes'!D24</f>
        <v>0</v>
      </c>
      <c r="E24" s="42">
        <f t="shared" si="1"/>
        <v>149</v>
      </c>
      <c r="F24" s="43"/>
      <c r="G24" s="48"/>
      <c r="H24" s="43"/>
      <c r="I24" s="44">
        <f>'R&amp;P Report Home UG Intakes'!G24+'R&amp;P Report Int UG Intakes'!I24</f>
        <v>151</v>
      </c>
      <c r="J24" s="45">
        <f>'R&amp;P Report Home UG Intakes'!H24+'R&amp;P Report Int UG Intakes'!J24</f>
        <v>175</v>
      </c>
    </row>
    <row r="25" spans="1:10" ht="12.75">
      <c r="A25" s="39" t="s">
        <v>134</v>
      </c>
      <c r="B25" s="40">
        <f>'R&amp;P Report Home UG Intakes'!B25+'R&amp;P Report Int UG Intakes'!B25</f>
        <v>173</v>
      </c>
      <c r="C25" s="40">
        <f>'R&amp;P Report Home UG Intakes'!C25+'R&amp;P Report Int UG Intakes'!C25</f>
        <v>0</v>
      </c>
      <c r="D25" s="41">
        <f>'R&amp;P Report Home UG Intakes'!D25+'R&amp;P Report Int UG Intakes'!D25</f>
        <v>0</v>
      </c>
      <c r="E25" s="42">
        <f t="shared" si="1"/>
        <v>173</v>
      </c>
      <c r="F25" s="43"/>
      <c r="G25" s="48"/>
      <c r="H25" s="43"/>
      <c r="I25" s="44">
        <f>'R&amp;P Report Home UG Intakes'!G25+'R&amp;P Report Int UG Intakes'!I25</f>
        <v>153</v>
      </c>
      <c r="J25" s="45">
        <f>'R&amp;P Report Home UG Intakes'!H25+'R&amp;P Report Int UG Intakes'!J25</f>
        <v>147</v>
      </c>
    </row>
    <row r="26" spans="1:10" ht="12.75">
      <c r="A26" s="39" t="s">
        <v>132</v>
      </c>
      <c r="B26" s="40">
        <f>'R&amp;P Report Home UG Intakes'!B26+'R&amp;P Report Int UG Intakes'!B26</f>
        <v>161</v>
      </c>
      <c r="C26" s="40">
        <f>'R&amp;P Report Home UG Intakes'!C26+'R&amp;P Report Int UG Intakes'!C26</f>
        <v>0</v>
      </c>
      <c r="D26" s="41">
        <f>'R&amp;P Report Home UG Intakes'!D26+'R&amp;P Report Int UG Intakes'!D26</f>
        <v>0</v>
      </c>
      <c r="E26" s="42">
        <f t="shared" si="1"/>
        <v>161</v>
      </c>
      <c r="F26" s="43"/>
      <c r="G26" s="48"/>
      <c r="H26" s="43"/>
      <c r="I26" s="44">
        <f>'R&amp;P Report Home UG Intakes'!G26+'R&amp;P Report Int UG Intakes'!I26</f>
        <v>152</v>
      </c>
      <c r="J26" s="45">
        <f>'R&amp;P Report Home UG Intakes'!H26+'R&amp;P Report Int UG Intakes'!J26</f>
        <v>170</v>
      </c>
    </row>
    <row r="27" spans="1:10" ht="12.75">
      <c r="A27" s="39" t="s">
        <v>133</v>
      </c>
      <c r="B27" s="40">
        <f>'R&amp;P Report Home UG Intakes'!B27+'R&amp;P Report Int UG Intakes'!B27</f>
        <v>302</v>
      </c>
      <c r="C27" s="40">
        <f>'R&amp;P Report Home UG Intakes'!C27+'R&amp;P Report Int UG Intakes'!C27</f>
        <v>0</v>
      </c>
      <c r="D27" s="41">
        <f>'R&amp;P Report Home UG Intakes'!D27+'R&amp;P Report Int UG Intakes'!D27</f>
        <v>0</v>
      </c>
      <c r="E27" s="42">
        <f t="shared" si="1"/>
        <v>302</v>
      </c>
      <c r="F27" s="43"/>
      <c r="G27" s="48"/>
      <c r="H27" s="43"/>
      <c r="I27" s="44">
        <f>'R&amp;P Report Home UG Intakes'!G27+'R&amp;P Report Int UG Intakes'!I27</f>
        <v>312</v>
      </c>
      <c r="J27" s="45">
        <f>'R&amp;P Report Home UG Intakes'!H27+'R&amp;P Report Int UG Intakes'!J27</f>
        <v>300</v>
      </c>
    </row>
    <row r="28" spans="1:10" ht="12.75">
      <c r="A28" s="39" t="s">
        <v>135</v>
      </c>
      <c r="B28" s="40">
        <f>'R&amp;P Report Home UG Intakes'!B28+'R&amp;P Report Int UG Intakes'!B28</f>
        <v>199</v>
      </c>
      <c r="C28" s="40">
        <f>'R&amp;P Report Home UG Intakes'!C28+'R&amp;P Report Int UG Intakes'!C28</f>
        <v>0</v>
      </c>
      <c r="D28" s="41">
        <f>'R&amp;P Report Home UG Intakes'!D28+'R&amp;P Report Int UG Intakes'!D28</f>
        <v>0</v>
      </c>
      <c r="E28" s="42">
        <f t="shared" si="1"/>
        <v>199</v>
      </c>
      <c r="F28" s="43"/>
      <c r="G28" s="48"/>
      <c r="H28" s="43"/>
      <c r="I28" s="44">
        <f>'R&amp;P Report Home UG Intakes'!G28+'R&amp;P Report Int UG Intakes'!I28</f>
        <v>200</v>
      </c>
      <c r="J28" s="45">
        <f>'R&amp;P Report Home UG Intakes'!H28+'R&amp;P Report Int UG Intakes'!J28</f>
        <v>243</v>
      </c>
    </row>
    <row r="29" spans="1:10" ht="12.75">
      <c r="A29" s="39" t="s">
        <v>136</v>
      </c>
      <c r="B29" s="40">
        <f>'R&amp;P Report Home UG Intakes'!B29+'R&amp;P Report Int UG Intakes'!B29</f>
        <v>169</v>
      </c>
      <c r="C29" s="40">
        <f>'R&amp;P Report Home UG Intakes'!C29+'R&amp;P Report Int UG Intakes'!C29</f>
        <v>0</v>
      </c>
      <c r="D29" s="41">
        <f>'R&amp;P Report Home UG Intakes'!D29+'R&amp;P Report Int UG Intakes'!D29</f>
        <v>0</v>
      </c>
      <c r="E29" s="42">
        <f t="shared" si="1"/>
        <v>169</v>
      </c>
      <c r="F29" s="43"/>
      <c r="G29" s="48"/>
      <c r="H29" s="43"/>
      <c r="I29" s="44">
        <f>'R&amp;P Report Home UG Intakes'!G29+'R&amp;P Report Int UG Intakes'!I29</f>
        <v>165</v>
      </c>
      <c r="J29" s="45">
        <f>'R&amp;P Report Home UG Intakes'!H29+'R&amp;P Report Int UG Intakes'!J29</f>
        <v>183</v>
      </c>
    </row>
    <row r="30" spans="1:10" s="28" customFormat="1" ht="12.75">
      <c r="A30" s="47" t="s">
        <v>137</v>
      </c>
      <c r="B30" s="48">
        <f>SUM(B21:B29)</f>
        <v>1745</v>
      </c>
      <c r="C30" s="48">
        <f>SUM(C21:C29)</f>
        <v>1</v>
      </c>
      <c r="D30" s="49">
        <f>SUM(D21:D29)</f>
        <v>1</v>
      </c>
      <c r="E30" s="50">
        <f>SUM(E21:E29)</f>
        <v>1747</v>
      </c>
      <c r="F30" s="51"/>
      <c r="G30" s="48"/>
      <c r="H30" s="51"/>
      <c r="I30" s="44">
        <f>SUM(I21:I29)</f>
        <v>1681</v>
      </c>
      <c r="J30" s="52">
        <f>SUM(J21:J29)</f>
        <v>1778</v>
      </c>
    </row>
    <row r="31" spans="2:10" s="54" customFormat="1" ht="12.75">
      <c r="B31" s="51"/>
      <c r="C31" s="51"/>
      <c r="D31" s="55"/>
      <c r="E31" s="51"/>
      <c r="F31" s="51"/>
      <c r="G31" s="51"/>
      <c r="H31" s="51"/>
      <c r="I31" s="51"/>
      <c r="J31" s="55"/>
    </row>
    <row r="32" spans="1:10" s="28" customFormat="1" ht="12.75">
      <c r="A32" s="47" t="s">
        <v>138</v>
      </c>
      <c r="B32" s="48">
        <f>B30+B19+B10</f>
        <v>3260</v>
      </c>
      <c r="C32" s="48">
        <f>C30+C19+C10</f>
        <v>5</v>
      </c>
      <c r="D32" s="49">
        <f>D30+D19+D10</f>
        <v>134</v>
      </c>
      <c r="E32" s="50">
        <f>E30+E19+E10</f>
        <v>3399</v>
      </c>
      <c r="F32" s="51"/>
      <c r="G32" s="63"/>
      <c r="H32" s="51"/>
      <c r="I32" s="56">
        <f>I30+I19+I10</f>
        <v>3221</v>
      </c>
      <c r="J32" s="52">
        <f>J30+J19+J10</f>
        <v>3295</v>
      </c>
    </row>
    <row r="33" spans="4:7" ht="12.75">
      <c r="D33" s="57"/>
      <c r="G33" s="28"/>
    </row>
    <row r="35" ht="12.75">
      <c r="A35" s="26" t="s">
        <v>218</v>
      </c>
    </row>
    <row r="36" ht="12.75">
      <c r="A36" s="26" t="s">
        <v>140</v>
      </c>
    </row>
    <row r="37" ht="12.75">
      <c r="A37" s="26" t="s">
        <v>210</v>
      </c>
    </row>
    <row r="38" spans="1:5" ht="12.75">
      <c r="A38" s="26" t="s">
        <v>211</v>
      </c>
      <c r="D38" s="59"/>
      <c r="E38" s="59"/>
    </row>
    <row r="39" ht="12.75">
      <c r="A39" s="26" t="s">
        <v>143</v>
      </c>
    </row>
    <row r="40" ht="12.75">
      <c r="A40" s="26" t="s">
        <v>144</v>
      </c>
    </row>
  </sheetData>
  <mergeCells count="1">
    <mergeCell ref="I3:J3"/>
  </mergeCells>
  <hyperlinks>
    <hyperlink ref="A1" location="Contents!A53" display="28 - Full-Time UK/EU International Total (new to University)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4" r:id="rId1"/>
  <headerFooter alignWithMargins="0">
    <oddFooter>&amp;L&amp;"Arial,Regular"&amp;10&amp;F&amp;A&amp;C&amp;"Arial,Regular"&amp;10Early Student Numbers 2005/06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workbookViewId="0" topLeftCell="A1">
      <selection activeCell="A1" sqref="A1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1.125" style="26" customWidth="1"/>
    <col min="4" max="4" width="9.00390625" style="26" customWidth="1"/>
    <col min="5" max="5" width="2.875" style="27" customWidth="1"/>
    <col min="6" max="6" width="9.00390625" style="28" customWidth="1"/>
    <col min="7" max="7" width="9.00390625" style="26" customWidth="1"/>
    <col min="8" max="8" width="2.625" style="26" customWidth="1"/>
    <col min="9" max="16384" width="9.00390625" style="26" customWidth="1"/>
  </cols>
  <sheetData>
    <row r="1" ht="15">
      <c r="A1" s="25" t="s">
        <v>258</v>
      </c>
    </row>
    <row r="3" spans="6:7" ht="12.75">
      <c r="F3" s="97" t="s">
        <v>104</v>
      </c>
      <c r="G3" s="97"/>
    </row>
    <row r="4" spans="1:12" ht="63.75">
      <c r="A4" s="30" t="s">
        <v>105</v>
      </c>
      <c r="B4" s="31" t="s">
        <v>106</v>
      </c>
      <c r="C4" s="32" t="s">
        <v>107</v>
      </c>
      <c r="D4" s="34" t="s">
        <v>109</v>
      </c>
      <c r="E4" s="35"/>
      <c r="F4" s="36" t="s">
        <v>216</v>
      </c>
      <c r="G4" s="37" t="s">
        <v>208</v>
      </c>
      <c r="J4" s="57"/>
      <c r="K4" s="57"/>
      <c r="L4" s="57"/>
    </row>
    <row r="5" spans="1:12" ht="12.75">
      <c r="A5" s="39" t="s">
        <v>113</v>
      </c>
      <c r="B5" s="40">
        <f>'FT PGT UKEU'!B5</f>
        <v>10</v>
      </c>
      <c r="C5" s="40">
        <f>'FT PGT UKEU'!C5</f>
        <v>0</v>
      </c>
      <c r="D5" s="42">
        <f>SUM(B5:C5)</f>
        <v>10</v>
      </c>
      <c r="E5" s="43"/>
      <c r="F5" s="44">
        <f>'FT PGT UKEU'!F5</f>
        <v>3</v>
      </c>
      <c r="G5" s="52">
        <f>'FT PGT UKEU'!G5</f>
        <v>6</v>
      </c>
      <c r="J5" s="57"/>
      <c r="K5" s="57"/>
      <c r="L5" s="57"/>
    </row>
    <row r="6" spans="1:12" ht="12.75">
      <c r="A6" s="39" t="s">
        <v>114</v>
      </c>
      <c r="B6" s="40">
        <f>'FT PGT UKEU'!B6</f>
        <v>4</v>
      </c>
      <c r="C6" s="40">
        <f>'FT PGT UKEU'!C6</f>
        <v>0</v>
      </c>
      <c r="D6" s="42">
        <f>SUM(B6:C6)</f>
        <v>4</v>
      </c>
      <c r="E6" s="43"/>
      <c r="F6" s="44">
        <f>'FT PGT UKEU'!F6</f>
        <v>2</v>
      </c>
      <c r="G6" s="52">
        <f>'FT PGT UKEU'!G6</f>
        <v>1</v>
      </c>
      <c r="J6" s="57"/>
      <c r="K6" s="57"/>
      <c r="L6" s="57"/>
    </row>
    <row r="7" spans="1:12" ht="12.75">
      <c r="A7" s="39" t="s">
        <v>115</v>
      </c>
      <c r="B7" s="40">
        <f>'FT PGT UKEU'!B7</f>
        <v>14</v>
      </c>
      <c r="C7" s="40">
        <f>'FT PGT UKEU'!C7</f>
        <v>2</v>
      </c>
      <c r="D7" s="42">
        <f>SUM(B7:C7)</f>
        <v>16</v>
      </c>
      <c r="E7" s="43"/>
      <c r="F7" s="44">
        <f>'FT PGT UKEU'!F7</f>
        <v>15</v>
      </c>
      <c r="G7" s="52">
        <f>'FT PGT UKEU'!G7</f>
        <v>19</v>
      </c>
      <c r="J7" s="57"/>
      <c r="K7" s="57"/>
      <c r="L7" s="57"/>
    </row>
    <row r="8" spans="1:12" ht="12.75">
      <c r="A8" s="39" t="s">
        <v>116</v>
      </c>
      <c r="B8" s="40">
        <f>'FT PGT UKEU'!B8</f>
        <v>29</v>
      </c>
      <c r="C8" s="40">
        <f>'FT PGT UKEU'!C8</f>
        <v>1</v>
      </c>
      <c r="D8" s="42">
        <f>SUM(B8:C8)</f>
        <v>30</v>
      </c>
      <c r="E8" s="43"/>
      <c r="F8" s="44">
        <f>'FT PGT UKEU'!F8</f>
        <v>35</v>
      </c>
      <c r="G8" s="52">
        <f>'FT PGT UKEU'!G8</f>
        <v>32</v>
      </c>
      <c r="J8" s="57"/>
      <c r="K8" s="57"/>
      <c r="L8" s="57"/>
    </row>
    <row r="9" spans="1:7" ht="12.75">
      <c r="A9" s="39" t="s">
        <v>118</v>
      </c>
      <c r="B9" s="40">
        <f>'FT PGT UKEU'!B9</f>
        <v>11</v>
      </c>
      <c r="C9" s="40">
        <f>'FT PGT UKEU'!C9</f>
        <v>0</v>
      </c>
      <c r="D9" s="42">
        <f>SUM(B9:C9)</f>
        <v>11</v>
      </c>
      <c r="E9" s="43"/>
      <c r="F9" s="44">
        <f>'FT PGT UKEU'!F9</f>
        <v>15</v>
      </c>
      <c r="G9" s="52">
        <f>'FT PGT UKEU'!G9</f>
        <v>15</v>
      </c>
    </row>
    <row r="10" spans="1:7" s="28" customFormat="1" ht="12.75">
      <c r="A10" s="47" t="s">
        <v>119</v>
      </c>
      <c r="B10" s="48">
        <f>'FT PGT UKEU'!B10</f>
        <v>68</v>
      </c>
      <c r="C10" s="48">
        <f>'FT PGT UKEU'!C10</f>
        <v>3</v>
      </c>
      <c r="D10" s="50">
        <f>SUM(D5:D9)</f>
        <v>71</v>
      </c>
      <c r="E10" s="51"/>
      <c r="F10" s="44">
        <f>SUM(F5:F9)</f>
        <v>70</v>
      </c>
      <c r="G10" s="52">
        <f>SUM(G5:G9)</f>
        <v>73</v>
      </c>
    </row>
    <row r="11" spans="1:7" ht="8.25" customHeight="1">
      <c r="A11" s="39"/>
      <c r="B11" s="40"/>
      <c r="C11" s="40"/>
      <c r="D11" s="42"/>
      <c r="E11" s="43"/>
      <c r="F11" s="44"/>
      <c r="G11" s="45"/>
    </row>
    <row r="12" spans="1:7" ht="12.75">
      <c r="A12" s="39" t="s">
        <v>120</v>
      </c>
      <c r="B12" s="40">
        <f>'FT PGT UKEU'!B12</f>
        <v>19</v>
      </c>
      <c r="C12" s="40">
        <f>'FT PGT UKEU'!C12</f>
        <v>0</v>
      </c>
      <c r="D12" s="42">
        <f aca="true" t="shared" si="0" ref="D12:D18">SUM(B12:C12)</f>
        <v>19</v>
      </c>
      <c r="E12" s="43"/>
      <c r="F12" s="44">
        <f>'FT PGT UKEU'!F12</f>
        <v>14</v>
      </c>
      <c r="G12" s="52">
        <f>'FT PGT UKEU'!G12</f>
        <v>10</v>
      </c>
    </row>
    <row r="13" spans="1:7" ht="12.75">
      <c r="A13" s="39" t="s">
        <v>121</v>
      </c>
      <c r="B13" s="40">
        <f>'FT PGT UKEU'!B13</f>
        <v>5</v>
      </c>
      <c r="C13" s="40">
        <f>'FT PGT UKEU'!C13</f>
        <v>0</v>
      </c>
      <c r="D13" s="42">
        <f t="shared" si="0"/>
        <v>5</v>
      </c>
      <c r="E13" s="43"/>
      <c r="F13" s="44">
        <f>'FT PGT UKEU'!F13</f>
        <v>12</v>
      </c>
      <c r="G13" s="52">
        <f>'FT PGT UKEU'!G13</f>
        <v>8</v>
      </c>
    </row>
    <row r="14" spans="1:7" ht="12.75">
      <c r="A14" s="39" t="s">
        <v>122</v>
      </c>
      <c r="B14" s="40">
        <f>'FT PGT UKEU'!B14</f>
        <v>16</v>
      </c>
      <c r="C14" s="40">
        <f>'FT PGT UKEU'!C14</f>
        <v>0</v>
      </c>
      <c r="D14" s="42">
        <f t="shared" si="0"/>
        <v>16</v>
      </c>
      <c r="E14" s="43"/>
      <c r="F14" s="44">
        <f>'FT PGT UKEU'!F14</f>
        <v>18</v>
      </c>
      <c r="G14" s="52">
        <f>'FT PGT UKEU'!G14</f>
        <v>13</v>
      </c>
    </row>
    <row r="15" spans="1:7" ht="12.75">
      <c r="A15" s="39" t="s">
        <v>123</v>
      </c>
      <c r="B15" s="40">
        <f>'FT PGT UKEU'!B15</f>
        <v>32</v>
      </c>
      <c r="C15" s="40">
        <f>'FT PGT UKEU'!C15</f>
        <v>0</v>
      </c>
      <c r="D15" s="42">
        <f t="shared" si="0"/>
        <v>32</v>
      </c>
      <c r="E15" s="43"/>
      <c r="F15" s="44">
        <f>'FT PGT UKEU'!F15</f>
        <v>40</v>
      </c>
      <c r="G15" s="52">
        <f>'FT PGT UKEU'!G15</f>
        <v>35</v>
      </c>
    </row>
    <row r="16" spans="1:7" ht="12.75">
      <c r="A16" s="39" t="s">
        <v>124</v>
      </c>
      <c r="B16" s="40">
        <f>'FT PGT UKEU'!B16</f>
        <v>2</v>
      </c>
      <c r="C16" s="40">
        <f>'FT PGT UKEU'!C16</f>
        <v>0</v>
      </c>
      <c r="D16" s="42">
        <f t="shared" si="0"/>
        <v>2</v>
      </c>
      <c r="E16" s="43"/>
      <c r="F16" s="44">
        <f>'FT PGT UKEU'!F16</f>
        <v>3</v>
      </c>
      <c r="G16" s="52">
        <f>'FT PGT UKEU'!G16</f>
        <v>4</v>
      </c>
    </row>
    <row r="17" spans="1:7" ht="12.75">
      <c r="A17" s="39" t="s">
        <v>125</v>
      </c>
      <c r="B17" s="40">
        <f>'FT PGT UKEU'!B17</f>
        <v>8</v>
      </c>
      <c r="C17" s="40">
        <f>'FT PGT UKEU'!C17</f>
        <v>0</v>
      </c>
      <c r="D17" s="42">
        <f t="shared" si="0"/>
        <v>8</v>
      </c>
      <c r="E17" s="43"/>
      <c r="F17" s="44">
        <f>'FT PGT UKEU'!F17</f>
        <v>6</v>
      </c>
      <c r="G17" s="52">
        <f>'FT PGT UKEU'!G17</f>
        <v>8</v>
      </c>
    </row>
    <row r="18" spans="1:7" ht="12.75">
      <c r="A18" s="39" t="s">
        <v>126</v>
      </c>
      <c r="B18" s="40">
        <f>'FT PGT UKEU'!B18</f>
        <v>2</v>
      </c>
      <c r="C18" s="40">
        <f>'FT PGT UKEU'!C18</f>
        <v>0</v>
      </c>
      <c r="D18" s="42">
        <f t="shared" si="0"/>
        <v>2</v>
      </c>
      <c r="E18" s="43"/>
      <c r="F18" s="44">
        <f>'FT PGT UKEU'!F18</f>
        <v>2</v>
      </c>
      <c r="G18" s="52">
        <f>'FT PGT UKEU'!G18</f>
        <v>0</v>
      </c>
    </row>
    <row r="19" spans="1:7" s="28" customFormat="1" ht="12.75">
      <c r="A19" s="47" t="s">
        <v>127</v>
      </c>
      <c r="B19" s="48">
        <f>'FT PGT UKEU'!B19</f>
        <v>84</v>
      </c>
      <c r="C19" s="48">
        <f>'FT PGT UKEU'!C19</f>
        <v>0</v>
      </c>
      <c r="D19" s="50">
        <f>SUM(D12:D18)</f>
        <v>84</v>
      </c>
      <c r="E19" s="51"/>
      <c r="F19" s="44">
        <f>SUM(F12:F18)</f>
        <v>95</v>
      </c>
      <c r="G19" s="52">
        <f>SUM(G12:G18)</f>
        <v>78</v>
      </c>
    </row>
    <row r="20" spans="1:7" ht="8.25" customHeight="1">
      <c r="A20" s="39"/>
      <c r="B20" s="40"/>
      <c r="C20" s="40"/>
      <c r="D20" s="42"/>
      <c r="E20" s="43"/>
      <c r="F20" s="44"/>
      <c r="G20" s="45"/>
    </row>
    <row r="21" spans="1:7" ht="12.75">
      <c r="A21" s="39" t="s">
        <v>128</v>
      </c>
      <c r="B21" s="40">
        <f>'FT PGT UKEU'!B21</f>
        <v>70</v>
      </c>
      <c r="C21" s="40">
        <f>'FT PGT UKEU'!C21</f>
        <v>0</v>
      </c>
      <c r="D21" s="42">
        <f aca="true" t="shared" si="1" ref="D21:D29">SUM(B21:C21)</f>
        <v>70</v>
      </c>
      <c r="E21" s="43"/>
      <c r="F21" s="44">
        <f>'FT PGT UKEU'!F21</f>
        <v>85</v>
      </c>
      <c r="G21" s="52">
        <f>'FT PGT UKEU'!G21</f>
        <v>77</v>
      </c>
    </row>
    <row r="22" spans="1:7" ht="12.75">
      <c r="A22" s="39" t="s">
        <v>129</v>
      </c>
      <c r="B22" s="40">
        <f>'FT PGT UKEU'!B22</f>
        <v>3</v>
      </c>
      <c r="C22" s="40">
        <f>'FT PGT UKEU'!C22</f>
        <v>0</v>
      </c>
      <c r="D22" s="42">
        <f t="shared" si="1"/>
        <v>3</v>
      </c>
      <c r="E22" s="43"/>
      <c r="F22" s="44">
        <f>'FT PGT UKEU'!F22</f>
        <v>7</v>
      </c>
      <c r="G22" s="52">
        <f>'FT PGT UKEU'!G22</f>
        <v>7</v>
      </c>
    </row>
    <row r="23" spans="1:7" ht="12.75">
      <c r="A23" s="39" t="s">
        <v>130</v>
      </c>
      <c r="B23" s="40">
        <f>'FT PGT UKEU'!B23</f>
        <v>10</v>
      </c>
      <c r="C23" s="40">
        <f>'FT PGT UKEU'!C23</f>
        <v>0</v>
      </c>
      <c r="D23" s="42">
        <f t="shared" si="1"/>
        <v>10</v>
      </c>
      <c r="E23" s="43"/>
      <c r="F23" s="44">
        <f>'FT PGT UKEU'!F23</f>
        <v>10</v>
      </c>
      <c r="G23" s="52">
        <f>'FT PGT UKEU'!G23</f>
        <v>8</v>
      </c>
    </row>
    <row r="24" spans="1:7" ht="12.75">
      <c r="A24" s="39" t="s">
        <v>131</v>
      </c>
      <c r="B24" s="40">
        <f>'FT PGT UKEU'!B24</f>
        <v>24</v>
      </c>
      <c r="C24" s="40">
        <f>'FT PGT UKEU'!C24</f>
        <v>0</v>
      </c>
      <c r="D24" s="42">
        <f t="shared" si="1"/>
        <v>24</v>
      </c>
      <c r="E24" s="43"/>
      <c r="F24" s="44">
        <f>'FT PGT UKEU'!F24</f>
        <v>20</v>
      </c>
      <c r="G24" s="52">
        <f>'FT PGT UKEU'!G24</f>
        <v>26</v>
      </c>
    </row>
    <row r="25" spans="1:7" ht="12.75">
      <c r="A25" s="39" t="s">
        <v>134</v>
      </c>
      <c r="B25" s="40">
        <f>'FT PGT UKEU'!B27</f>
        <v>12</v>
      </c>
      <c r="C25" s="40">
        <f>'FT PGT UKEU'!C27</f>
        <v>0</v>
      </c>
      <c r="D25" s="42">
        <f t="shared" si="1"/>
        <v>12</v>
      </c>
      <c r="E25" s="43"/>
      <c r="F25" s="44">
        <f>'FT PGT UKEU'!F27</f>
        <v>12</v>
      </c>
      <c r="G25" s="52">
        <f>'FT PGT UKEU'!G27</f>
        <v>11</v>
      </c>
    </row>
    <row r="26" spans="1:7" ht="12.75">
      <c r="A26" s="39" t="s">
        <v>132</v>
      </c>
      <c r="B26" s="40">
        <f>'FT PGT UKEU'!B25</f>
        <v>4</v>
      </c>
      <c r="C26" s="40">
        <f>'FT PGT UKEU'!C25</f>
        <v>0</v>
      </c>
      <c r="D26" s="42">
        <f t="shared" si="1"/>
        <v>4</v>
      </c>
      <c r="E26" s="43"/>
      <c r="F26" s="44">
        <f>'FT PGT UKEU'!F25</f>
        <v>8</v>
      </c>
      <c r="G26" s="52">
        <f>'FT PGT UKEU'!G25</f>
        <v>6</v>
      </c>
    </row>
    <row r="27" spans="1:7" ht="12.75">
      <c r="A27" s="39" t="s">
        <v>133</v>
      </c>
      <c r="B27" s="40">
        <f>'FT PGT UKEU'!B26</f>
        <v>13</v>
      </c>
      <c r="C27" s="40">
        <f>'FT PGT UKEU'!C26</f>
        <v>0</v>
      </c>
      <c r="D27" s="42">
        <f t="shared" si="1"/>
        <v>13</v>
      </c>
      <c r="E27" s="43"/>
      <c r="F27" s="44">
        <f>'FT PGT UKEU'!F26</f>
        <v>20</v>
      </c>
      <c r="G27" s="52">
        <f>'FT PGT UKEU'!G26</f>
        <v>15</v>
      </c>
    </row>
    <row r="28" spans="1:7" ht="12.75">
      <c r="A28" s="39" t="s">
        <v>135</v>
      </c>
      <c r="B28" s="40">
        <f>'FT PGT UKEU'!B28</f>
        <v>75</v>
      </c>
      <c r="C28" s="40">
        <f>'FT PGT UKEU'!C28</f>
        <v>1</v>
      </c>
      <c r="D28" s="42">
        <f t="shared" si="1"/>
        <v>76</v>
      </c>
      <c r="E28" s="43"/>
      <c r="F28" s="44">
        <f>'FT PGT UKEU'!F28</f>
        <v>85</v>
      </c>
      <c r="G28" s="52">
        <f>'FT PGT UKEU'!G28</f>
        <v>104</v>
      </c>
    </row>
    <row r="29" spans="1:7" ht="12.75">
      <c r="A29" s="39" t="s">
        <v>136</v>
      </c>
      <c r="B29" s="40">
        <f>'FT PGT UKEU'!B29</f>
        <v>21</v>
      </c>
      <c r="C29" s="40">
        <f>'FT PGT UKEU'!C29</f>
        <v>0</v>
      </c>
      <c r="D29" s="42">
        <f t="shared" si="1"/>
        <v>21</v>
      </c>
      <c r="E29" s="43"/>
      <c r="F29" s="44">
        <f>'FT PGT UKEU'!F29</f>
        <v>30</v>
      </c>
      <c r="G29" s="52">
        <f>'FT PGT UKEU'!G29</f>
        <v>25</v>
      </c>
    </row>
    <row r="30" spans="1:7" s="28" customFormat="1" ht="12.75">
      <c r="A30" s="47" t="s">
        <v>137</v>
      </c>
      <c r="B30" s="48">
        <f>'FT PGT UKEU'!B30</f>
        <v>232</v>
      </c>
      <c r="C30" s="48">
        <f>'FT PGT UKEU'!C30</f>
        <v>1</v>
      </c>
      <c r="D30" s="50">
        <f>SUM(D21:D29)</f>
        <v>233</v>
      </c>
      <c r="E30" s="51"/>
      <c r="F30" s="44">
        <f>SUM(F21:F29)</f>
        <v>277</v>
      </c>
      <c r="G30" s="52">
        <f>SUM(G21:G29)</f>
        <v>279</v>
      </c>
    </row>
    <row r="31" spans="2:7" s="54" customFormat="1" ht="12.75">
      <c r="B31" s="51"/>
      <c r="C31" s="51"/>
      <c r="D31" s="51"/>
      <c r="E31" s="51"/>
      <c r="F31" s="51"/>
      <c r="G31" s="55"/>
    </row>
    <row r="32" spans="1:7" s="28" customFormat="1" ht="12.75">
      <c r="A32" s="47" t="s">
        <v>138</v>
      </c>
      <c r="B32" s="48">
        <f>B30+B19+B10</f>
        <v>384</v>
      </c>
      <c r="C32" s="48">
        <f>C30+C19+C10</f>
        <v>4</v>
      </c>
      <c r="D32" s="50">
        <f>D30+D19+D10</f>
        <v>388</v>
      </c>
      <c r="E32" s="51"/>
      <c r="F32" s="56">
        <f>F30+F19+F10</f>
        <v>442</v>
      </c>
      <c r="G32" s="52">
        <f>G30+G19+G10</f>
        <v>430</v>
      </c>
    </row>
    <row r="35" ht="12.75">
      <c r="A35" s="57" t="s">
        <v>213</v>
      </c>
    </row>
    <row r="36" ht="12.75">
      <c r="A36" s="57" t="s">
        <v>205</v>
      </c>
    </row>
    <row r="37" spans="1:4" ht="12.75">
      <c r="A37" s="57" t="s">
        <v>139</v>
      </c>
      <c r="D37" s="59"/>
    </row>
    <row r="38" spans="1:4" ht="12.75">
      <c r="A38" s="57" t="s">
        <v>152</v>
      </c>
      <c r="D38" s="59"/>
    </row>
    <row r="39" ht="12.75">
      <c r="A39" s="26" t="s">
        <v>148</v>
      </c>
    </row>
    <row r="40" ht="12.75">
      <c r="A40" s="26" t="s">
        <v>143</v>
      </c>
    </row>
    <row r="41" ht="12.75">
      <c r="A41" s="26" t="s">
        <v>254</v>
      </c>
    </row>
  </sheetData>
  <mergeCells count="1">
    <mergeCell ref="F3:G3"/>
  </mergeCells>
  <hyperlinks>
    <hyperlink ref="A1" location="Contents!A54" display="29 - Full-Time UK/EU Postgraduate (Taught) Population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2" r:id="rId1"/>
  <headerFooter alignWithMargins="0">
    <oddFooter>&amp;L&amp;"Arial,Regular"&amp;10&amp;F&amp;A&amp;C&amp;"Arial,Regular"&amp;10Early Student Numbers 2005/06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workbookViewId="0" topLeftCell="A7">
      <selection activeCell="A1" sqref="A1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1.125" style="26" customWidth="1"/>
    <col min="4" max="4" width="9.00390625" style="26" customWidth="1"/>
    <col min="5" max="5" width="2.875" style="27" customWidth="1"/>
    <col min="6" max="6" width="9.00390625" style="28" customWidth="1"/>
    <col min="7" max="7" width="9.00390625" style="26" customWidth="1"/>
    <col min="8" max="8" width="2.625" style="26" customWidth="1"/>
    <col min="9" max="16384" width="9.00390625" style="26" customWidth="1"/>
  </cols>
  <sheetData>
    <row r="1" ht="15">
      <c r="A1" s="25" t="s">
        <v>259</v>
      </c>
    </row>
    <row r="3" spans="6:7" ht="12.75">
      <c r="F3" s="97" t="s">
        <v>104</v>
      </c>
      <c r="G3" s="97"/>
    </row>
    <row r="4" spans="1:12" ht="63.75">
      <c r="A4" s="30" t="s">
        <v>105</v>
      </c>
      <c r="B4" s="31" t="s">
        <v>106</v>
      </c>
      <c r="C4" s="32" t="s">
        <v>107</v>
      </c>
      <c r="D4" s="34" t="s">
        <v>109</v>
      </c>
      <c r="E4" s="35"/>
      <c r="F4" s="36" t="s">
        <v>216</v>
      </c>
      <c r="G4" s="37" t="s">
        <v>208</v>
      </c>
      <c r="J4" s="57"/>
      <c r="K4" s="57"/>
      <c r="L4" s="57"/>
    </row>
    <row r="5" spans="1:12" ht="12.75">
      <c r="A5" s="39" t="s">
        <v>113</v>
      </c>
      <c r="B5" s="40">
        <f>'FT PGT Int'!B5</f>
        <v>17</v>
      </c>
      <c r="C5" s="40">
        <f>'FT PGT Int'!C5</f>
        <v>1</v>
      </c>
      <c r="D5" s="42">
        <f>SUM(B5:C5)</f>
        <v>18</v>
      </c>
      <c r="E5" s="43"/>
      <c r="F5" s="44">
        <f>'FT PGT Int'!F5</f>
        <v>14</v>
      </c>
      <c r="G5" s="52">
        <f>'FT PGT Int'!G5</f>
        <v>8</v>
      </c>
      <c r="J5" s="57"/>
      <c r="K5" s="57"/>
      <c r="L5" s="57"/>
    </row>
    <row r="6" spans="1:12" ht="12.75">
      <c r="A6" s="39" t="s">
        <v>114</v>
      </c>
      <c r="B6" s="40">
        <f>'FT PGT Int'!B6</f>
        <v>18</v>
      </c>
      <c r="C6" s="40">
        <f>'FT PGT Int'!C6</f>
        <v>2</v>
      </c>
      <c r="D6" s="42">
        <f>SUM(B6:C6)</f>
        <v>20</v>
      </c>
      <c r="E6" s="43"/>
      <c r="F6" s="44">
        <f>'FT PGT Int'!F6</f>
        <v>35</v>
      </c>
      <c r="G6" s="52">
        <f>'FT PGT Int'!G6</f>
        <v>28</v>
      </c>
      <c r="J6" s="57"/>
      <c r="K6" s="57"/>
      <c r="L6" s="57"/>
    </row>
    <row r="7" spans="1:12" ht="12.75">
      <c r="A7" s="39" t="s">
        <v>115</v>
      </c>
      <c r="B7" s="40">
        <f>'FT PGT Int'!B7</f>
        <v>51</v>
      </c>
      <c r="C7" s="40">
        <f>'FT PGT Int'!C7</f>
        <v>3</v>
      </c>
      <c r="D7" s="42">
        <f>SUM(B7:C7)</f>
        <v>54</v>
      </c>
      <c r="E7" s="43"/>
      <c r="F7" s="44">
        <f>'FT PGT Int'!F7</f>
        <v>100</v>
      </c>
      <c r="G7" s="52">
        <f>'FT PGT Int'!G7</f>
        <v>83</v>
      </c>
      <c r="J7" s="57"/>
      <c r="K7" s="57"/>
      <c r="L7" s="57"/>
    </row>
    <row r="8" spans="1:12" ht="12.75">
      <c r="A8" s="39" t="s">
        <v>116</v>
      </c>
      <c r="B8" s="40">
        <f>'FT PGT Int'!B8</f>
        <v>44</v>
      </c>
      <c r="C8" s="40">
        <f>'FT PGT Int'!C8</f>
        <v>0</v>
      </c>
      <c r="D8" s="42">
        <f>SUM(B8:C8)</f>
        <v>44</v>
      </c>
      <c r="E8" s="43"/>
      <c r="F8" s="44">
        <f>'FT PGT Int'!F8</f>
        <v>65</v>
      </c>
      <c r="G8" s="52">
        <f>'FT PGT Int'!G8</f>
        <v>46</v>
      </c>
      <c r="J8" s="57"/>
      <c r="K8" s="57"/>
      <c r="L8" s="57"/>
    </row>
    <row r="9" spans="1:7" ht="12.75">
      <c r="A9" s="39" t="s">
        <v>118</v>
      </c>
      <c r="B9" s="40">
        <f>'FT PGT Int'!B9</f>
        <v>27</v>
      </c>
      <c r="C9" s="40">
        <f>'FT PGT Int'!C9</f>
        <v>0</v>
      </c>
      <c r="D9" s="42">
        <f>SUM(B9:C9)</f>
        <v>27</v>
      </c>
      <c r="E9" s="43"/>
      <c r="F9" s="44">
        <f>'FT PGT Int'!F9</f>
        <v>35</v>
      </c>
      <c r="G9" s="52">
        <f>'FT PGT Int'!G9</f>
        <v>32</v>
      </c>
    </row>
    <row r="10" spans="1:7" s="28" customFormat="1" ht="12.75">
      <c r="A10" s="47" t="s">
        <v>119</v>
      </c>
      <c r="B10" s="48">
        <f>'FT PGT Int'!B10</f>
        <v>157</v>
      </c>
      <c r="C10" s="48">
        <f>'FT PGT Int'!C10</f>
        <v>6</v>
      </c>
      <c r="D10" s="50">
        <f>SUM(D5:D9)</f>
        <v>163</v>
      </c>
      <c r="E10" s="51"/>
      <c r="F10" s="44">
        <f>SUM(F5:F9)</f>
        <v>249</v>
      </c>
      <c r="G10" s="52">
        <f>SUM(G5:G9)</f>
        <v>197</v>
      </c>
    </row>
    <row r="11" spans="1:7" ht="8.25" customHeight="1">
      <c r="A11" s="39"/>
      <c r="B11" s="40"/>
      <c r="C11" s="40"/>
      <c r="D11" s="42"/>
      <c r="E11" s="43"/>
      <c r="F11" s="44"/>
      <c r="G11" s="45"/>
    </row>
    <row r="12" spans="1:7" ht="12.75">
      <c r="A12" s="39" t="s">
        <v>120</v>
      </c>
      <c r="B12" s="40">
        <f>'FT PGT Int'!B12</f>
        <v>31</v>
      </c>
      <c r="C12" s="40">
        <f>'FT PGT Int'!C12</f>
        <v>0</v>
      </c>
      <c r="D12" s="42">
        <f aca="true" t="shared" si="0" ref="D12:D18">SUM(B12:C12)</f>
        <v>31</v>
      </c>
      <c r="E12" s="43"/>
      <c r="F12" s="44">
        <f>'FT PGT Int'!F12</f>
        <v>35</v>
      </c>
      <c r="G12" s="52">
        <f>'FT PGT Int'!G12</f>
        <v>23</v>
      </c>
    </row>
    <row r="13" spans="1:7" ht="12.75">
      <c r="A13" s="39" t="s">
        <v>121</v>
      </c>
      <c r="B13" s="40">
        <f>'FT PGT Int'!B13</f>
        <v>37</v>
      </c>
      <c r="C13" s="40">
        <f>'FT PGT Int'!C13</f>
        <v>0</v>
      </c>
      <c r="D13" s="42">
        <f t="shared" si="0"/>
        <v>37</v>
      </c>
      <c r="E13" s="43"/>
      <c r="F13" s="44">
        <f>'FT PGT Int'!F13</f>
        <v>50</v>
      </c>
      <c r="G13" s="52">
        <f>'FT PGT Int'!G13</f>
        <v>56</v>
      </c>
    </row>
    <row r="14" spans="1:7" ht="12.75">
      <c r="A14" s="39" t="s">
        <v>122</v>
      </c>
      <c r="B14" s="40">
        <f>'FT PGT Int'!B14</f>
        <v>7</v>
      </c>
      <c r="C14" s="40">
        <f>'FT PGT Int'!C14</f>
        <v>1</v>
      </c>
      <c r="D14" s="42">
        <f t="shared" si="0"/>
        <v>8</v>
      </c>
      <c r="E14" s="43"/>
      <c r="F14" s="44">
        <f>'FT PGT Int'!F14</f>
        <v>8</v>
      </c>
      <c r="G14" s="52">
        <f>'FT PGT Int'!G14</f>
        <v>5</v>
      </c>
    </row>
    <row r="15" spans="1:7" ht="12.75">
      <c r="A15" s="39" t="s">
        <v>123</v>
      </c>
      <c r="B15" s="40">
        <f>'FT PGT Int'!B15</f>
        <v>30</v>
      </c>
      <c r="C15" s="40">
        <f>'FT PGT Int'!C15</f>
        <v>0</v>
      </c>
      <c r="D15" s="42">
        <f t="shared" si="0"/>
        <v>30</v>
      </c>
      <c r="E15" s="43"/>
      <c r="F15" s="44">
        <f>'FT PGT Int'!F15</f>
        <v>40</v>
      </c>
      <c r="G15" s="52">
        <f>'FT PGT Int'!G15</f>
        <v>36</v>
      </c>
    </row>
    <row r="16" spans="1:7" ht="12.75">
      <c r="A16" s="39" t="s">
        <v>124</v>
      </c>
      <c r="B16" s="40">
        <f>'FT PGT Int'!B16</f>
        <v>18</v>
      </c>
      <c r="C16" s="40">
        <f>'FT PGT Int'!C16</f>
        <v>1</v>
      </c>
      <c r="D16" s="42">
        <f t="shared" si="0"/>
        <v>19</v>
      </c>
      <c r="E16" s="43"/>
      <c r="F16" s="44">
        <f>'FT PGT Int'!F16</f>
        <v>20</v>
      </c>
      <c r="G16" s="52">
        <f>'FT PGT Int'!G16</f>
        <v>14</v>
      </c>
    </row>
    <row r="17" spans="1:7" ht="12.75">
      <c r="A17" s="39" t="s">
        <v>125</v>
      </c>
      <c r="B17" s="40">
        <f>'FT PGT Int'!B17</f>
        <v>5</v>
      </c>
      <c r="C17" s="40">
        <f>'FT PGT Int'!C17</f>
        <v>1</v>
      </c>
      <c r="D17" s="42">
        <f t="shared" si="0"/>
        <v>6</v>
      </c>
      <c r="E17" s="43"/>
      <c r="F17" s="44">
        <f>'FT PGT Int'!F17</f>
        <v>12</v>
      </c>
      <c r="G17" s="52">
        <f>'FT PGT Int'!G17</f>
        <v>5</v>
      </c>
    </row>
    <row r="18" spans="1:7" ht="12.75">
      <c r="A18" s="39" t="s">
        <v>126</v>
      </c>
      <c r="B18" s="40">
        <f>'FT PGT Int'!B18</f>
        <v>2</v>
      </c>
      <c r="C18" s="40">
        <f>'FT PGT Int'!C18</f>
        <v>0</v>
      </c>
      <c r="D18" s="42">
        <f t="shared" si="0"/>
        <v>2</v>
      </c>
      <c r="E18" s="43"/>
      <c r="F18" s="44">
        <f>'FT PGT Int'!F18</f>
        <v>2</v>
      </c>
      <c r="G18" s="52">
        <f>'FT PGT Int'!G18</f>
        <v>1</v>
      </c>
    </row>
    <row r="19" spans="1:7" s="28" customFormat="1" ht="12.75">
      <c r="A19" s="47" t="s">
        <v>127</v>
      </c>
      <c r="B19" s="48">
        <f>'FT PGT Int'!B19</f>
        <v>130</v>
      </c>
      <c r="C19" s="48">
        <f>'FT PGT Int'!C19</f>
        <v>3</v>
      </c>
      <c r="D19" s="50">
        <f>SUM(D12:D18)</f>
        <v>133</v>
      </c>
      <c r="E19" s="51"/>
      <c r="F19" s="44">
        <f>SUM(F12:F18)</f>
        <v>167</v>
      </c>
      <c r="G19" s="52">
        <f>SUM(G12:G18)</f>
        <v>140</v>
      </c>
    </row>
    <row r="20" spans="1:7" ht="8.25" customHeight="1">
      <c r="A20" s="39"/>
      <c r="B20" s="40"/>
      <c r="C20" s="40"/>
      <c r="D20" s="42"/>
      <c r="E20" s="43"/>
      <c r="F20" s="44"/>
      <c r="G20" s="45"/>
    </row>
    <row r="21" spans="1:7" ht="12.75">
      <c r="A21" s="39" t="s">
        <v>128</v>
      </c>
      <c r="B21" s="40">
        <f>'FT PGT Int'!B21</f>
        <v>219</v>
      </c>
      <c r="C21" s="40">
        <f>'FT PGT Int'!C21</f>
        <v>2</v>
      </c>
      <c r="D21" s="42">
        <f aca="true" t="shared" si="1" ref="D21:D29">SUM(B21:C21)</f>
        <v>221</v>
      </c>
      <c r="E21" s="43"/>
      <c r="F21" s="44">
        <f>'FT PGT Int'!F21</f>
        <v>190</v>
      </c>
      <c r="G21" s="52">
        <f>'FT PGT Int'!G21</f>
        <v>183</v>
      </c>
    </row>
    <row r="22" spans="1:7" ht="12.75">
      <c r="A22" s="39" t="s">
        <v>129</v>
      </c>
      <c r="B22" s="40">
        <f>'FT PGT Int'!B22</f>
        <v>6</v>
      </c>
      <c r="C22" s="40">
        <f>'FT PGT Int'!C22</f>
        <v>1</v>
      </c>
      <c r="D22" s="42">
        <f t="shared" si="1"/>
        <v>7</v>
      </c>
      <c r="E22" s="43"/>
      <c r="F22" s="44">
        <f>'FT PGT Int'!F22</f>
        <v>10</v>
      </c>
      <c r="G22" s="52">
        <f>'FT PGT Int'!G22</f>
        <v>7</v>
      </c>
    </row>
    <row r="23" spans="1:7" ht="12.75">
      <c r="A23" s="39" t="s">
        <v>130</v>
      </c>
      <c r="B23" s="40">
        <f>'FT PGT Int'!B23</f>
        <v>154</v>
      </c>
      <c r="C23" s="40">
        <f>'FT PGT Int'!C23</f>
        <v>0</v>
      </c>
      <c r="D23" s="42">
        <f t="shared" si="1"/>
        <v>154</v>
      </c>
      <c r="E23" s="43"/>
      <c r="F23" s="44">
        <f>'FT PGT Int'!F23</f>
        <v>120</v>
      </c>
      <c r="G23" s="52">
        <f>'FT PGT Int'!G23</f>
        <v>80</v>
      </c>
    </row>
    <row r="24" spans="1:7" ht="12.75">
      <c r="A24" s="39" t="s">
        <v>131</v>
      </c>
      <c r="B24" s="40">
        <f>'FT PGT Int'!B24</f>
        <v>6</v>
      </c>
      <c r="C24" s="40">
        <f>'FT PGT Int'!C24</f>
        <v>0</v>
      </c>
      <c r="D24" s="42">
        <f t="shared" si="1"/>
        <v>6</v>
      </c>
      <c r="E24" s="43"/>
      <c r="F24" s="44">
        <f>'FT PGT Int'!F24</f>
        <v>5</v>
      </c>
      <c r="G24" s="52">
        <f>'FT PGT Int'!G24</f>
        <v>5</v>
      </c>
    </row>
    <row r="25" spans="1:7" ht="12.75">
      <c r="A25" s="39" t="s">
        <v>134</v>
      </c>
      <c r="B25" s="40">
        <f>'FT PGT Int'!B27</f>
        <v>6</v>
      </c>
      <c r="C25" s="40">
        <f>'FT PGT Int'!C27</f>
        <v>0</v>
      </c>
      <c r="D25" s="42">
        <f t="shared" si="1"/>
        <v>6</v>
      </c>
      <c r="E25" s="43"/>
      <c r="F25" s="44">
        <f>'FT PGT Int'!F27</f>
        <v>5</v>
      </c>
      <c r="G25" s="52">
        <f>'FT PGT Int'!G27</f>
        <v>3</v>
      </c>
    </row>
    <row r="26" spans="1:7" ht="12.75">
      <c r="A26" s="39" t="s">
        <v>132</v>
      </c>
      <c r="B26" s="40">
        <f>'FT PGT Int'!B25</f>
        <v>0</v>
      </c>
      <c r="C26" s="40">
        <f>'FT PGT Int'!C25</f>
        <v>0</v>
      </c>
      <c r="D26" s="42">
        <f t="shared" si="1"/>
        <v>0</v>
      </c>
      <c r="E26" s="43"/>
      <c r="F26" s="44">
        <f>'FT PGT Int'!F25</f>
        <v>5</v>
      </c>
      <c r="G26" s="52">
        <f>'FT PGT Int'!G25</f>
        <v>5</v>
      </c>
    </row>
    <row r="27" spans="1:7" ht="12.75">
      <c r="A27" s="39" t="s">
        <v>133</v>
      </c>
      <c r="B27" s="40">
        <f>'FT PGT Int'!B26</f>
        <v>1</v>
      </c>
      <c r="C27" s="40">
        <f>'FT PGT Int'!C26</f>
        <v>0</v>
      </c>
      <c r="D27" s="42">
        <f t="shared" si="1"/>
        <v>1</v>
      </c>
      <c r="E27" s="43"/>
      <c r="F27" s="44">
        <f>'FT PGT Int'!F26</f>
        <v>2</v>
      </c>
      <c r="G27" s="52">
        <f>'FT PGT Int'!G26</f>
        <v>1</v>
      </c>
    </row>
    <row r="28" spans="1:7" ht="12.75">
      <c r="A28" s="39" t="s">
        <v>135</v>
      </c>
      <c r="B28" s="40">
        <f>'FT PGT Int'!B28</f>
        <v>43</v>
      </c>
      <c r="C28" s="40">
        <f>'FT PGT Int'!C28</f>
        <v>2</v>
      </c>
      <c r="D28" s="42">
        <f t="shared" si="1"/>
        <v>45</v>
      </c>
      <c r="E28" s="43"/>
      <c r="F28" s="44">
        <f>'FT PGT Int'!F28</f>
        <v>35</v>
      </c>
      <c r="G28" s="52">
        <f>'FT PGT Int'!G28</f>
        <v>33</v>
      </c>
    </row>
    <row r="29" spans="1:7" ht="12.75">
      <c r="A29" s="39" t="s">
        <v>136</v>
      </c>
      <c r="B29" s="40">
        <f>'FT PGT Int'!B29</f>
        <v>31</v>
      </c>
      <c r="C29" s="40">
        <f>'FT PGT Int'!C29</f>
        <v>1</v>
      </c>
      <c r="D29" s="42">
        <f t="shared" si="1"/>
        <v>32</v>
      </c>
      <c r="E29" s="43"/>
      <c r="F29" s="44">
        <f>'FT PGT Int'!F29</f>
        <v>30</v>
      </c>
      <c r="G29" s="52">
        <f>'FT PGT Int'!G29</f>
        <v>26</v>
      </c>
    </row>
    <row r="30" spans="1:7" s="28" customFormat="1" ht="12.75">
      <c r="A30" s="47" t="s">
        <v>137</v>
      </c>
      <c r="B30" s="48">
        <f>'FT PGT Int'!B30</f>
        <v>466</v>
      </c>
      <c r="C30" s="48">
        <f>'FT PGT Int'!C30</f>
        <v>6</v>
      </c>
      <c r="D30" s="50">
        <f>SUM(D21:D29)</f>
        <v>472</v>
      </c>
      <c r="E30" s="51"/>
      <c r="F30" s="44">
        <f>SUM(F21:F29)</f>
        <v>402</v>
      </c>
      <c r="G30" s="52">
        <f>SUM(G21:G29)</f>
        <v>343</v>
      </c>
    </row>
    <row r="31" spans="2:7" s="54" customFormat="1" ht="12.75">
      <c r="B31" s="51"/>
      <c r="C31" s="51"/>
      <c r="D31" s="51"/>
      <c r="E31" s="51"/>
      <c r="F31" s="51"/>
      <c r="G31" s="55"/>
    </row>
    <row r="32" spans="1:7" s="28" customFormat="1" ht="12.75">
      <c r="A32" s="47" t="s">
        <v>138</v>
      </c>
      <c r="B32" s="48">
        <f>B30+B19+B10</f>
        <v>753</v>
      </c>
      <c r="C32" s="48">
        <f>C30+C19+C10</f>
        <v>15</v>
      </c>
      <c r="D32" s="50">
        <f>D30+D19+D10</f>
        <v>768</v>
      </c>
      <c r="E32" s="51"/>
      <c r="F32" s="56">
        <f>F30+F19+F10</f>
        <v>818</v>
      </c>
      <c r="G32" s="52">
        <f>G30+G19+G10</f>
        <v>680</v>
      </c>
    </row>
    <row r="35" ht="12.75">
      <c r="A35" s="57" t="s">
        <v>213</v>
      </c>
    </row>
    <row r="36" ht="12.75">
      <c r="A36" s="57" t="s">
        <v>205</v>
      </c>
    </row>
    <row r="37" spans="1:4" ht="12.75">
      <c r="A37" s="57" t="s">
        <v>139</v>
      </c>
      <c r="D37" s="59"/>
    </row>
    <row r="38" spans="1:4" ht="12.75">
      <c r="A38" s="57" t="s">
        <v>152</v>
      </c>
      <c r="D38" s="59"/>
    </row>
    <row r="39" ht="12.75">
      <c r="A39" s="26" t="s">
        <v>148</v>
      </c>
    </row>
    <row r="40" ht="12.75">
      <c r="A40" s="26" t="s">
        <v>143</v>
      </c>
    </row>
    <row r="41" ht="12.75">
      <c r="A41" s="26" t="s">
        <v>255</v>
      </c>
    </row>
  </sheetData>
  <mergeCells count="1">
    <mergeCell ref="F3:G3"/>
  </mergeCells>
  <hyperlinks>
    <hyperlink ref="A1" location="Contents!A55" display="30 - Full-Time International Postgraduate (Taught) Population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2" r:id="rId1"/>
  <headerFooter alignWithMargins="0">
    <oddFooter>&amp;L&amp;"Arial,Regular"&amp;10&amp;F&amp;A&amp;C&amp;"Arial,Regular"&amp;10Early Student Numbers 2005/06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workbookViewId="0" topLeftCell="A1">
      <selection activeCell="A42" sqref="A42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1.125" style="26" customWidth="1"/>
    <col min="4" max="4" width="9.00390625" style="26" customWidth="1"/>
    <col min="5" max="5" width="2.875" style="27" customWidth="1"/>
    <col min="6" max="6" width="9.00390625" style="28" customWidth="1"/>
    <col min="7" max="7" width="9.00390625" style="26" customWidth="1"/>
    <col min="8" max="8" width="2.625" style="26" customWidth="1"/>
    <col min="9" max="16384" width="9.00390625" style="26" customWidth="1"/>
  </cols>
  <sheetData>
    <row r="1" ht="15">
      <c r="A1" s="25" t="s">
        <v>235</v>
      </c>
    </row>
    <row r="3" spans="6:7" ht="12.75">
      <c r="F3" s="97" t="s">
        <v>104</v>
      </c>
      <c r="G3" s="97"/>
    </row>
    <row r="4" spans="1:7" ht="63.75">
      <c r="A4" s="30" t="s">
        <v>105</v>
      </c>
      <c r="B4" s="31" t="s">
        <v>106</v>
      </c>
      <c r="C4" s="32" t="s">
        <v>107</v>
      </c>
      <c r="D4" s="34" t="s">
        <v>109</v>
      </c>
      <c r="E4" s="35"/>
      <c r="F4" s="36" t="s">
        <v>216</v>
      </c>
      <c r="G4" s="37" t="s">
        <v>208</v>
      </c>
    </row>
    <row r="5" spans="1:7" ht="12.75">
      <c r="A5" s="39" t="s">
        <v>113</v>
      </c>
      <c r="B5" s="40">
        <f>'R&amp;P Report Home PGT'!B5+'R&amp;P Report Int PGT'!B5</f>
        <v>27</v>
      </c>
      <c r="C5" s="40">
        <f>'R&amp;P Report Home PGT'!C5+'R&amp;P Report Int PGT'!C5</f>
        <v>1</v>
      </c>
      <c r="D5" s="42">
        <f>SUM(B5:C5)</f>
        <v>28</v>
      </c>
      <c r="E5" s="43"/>
      <c r="F5" s="44">
        <f>'R&amp;P Report Home PGT'!F5+'R&amp;P Report Int PGT'!F5</f>
        <v>17</v>
      </c>
      <c r="G5" s="45">
        <f>'R&amp;P Report Home PGT'!G5+'R&amp;P Report Int PGT'!G5</f>
        <v>14</v>
      </c>
    </row>
    <row r="6" spans="1:7" ht="12.75">
      <c r="A6" s="39" t="s">
        <v>114</v>
      </c>
      <c r="B6" s="40">
        <f>'R&amp;P Report Home PGT'!B6+'R&amp;P Report Int PGT'!B6</f>
        <v>22</v>
      </c>
      <c r="C6" s="40">
        <f>'R&amp;P Report Home PGT'!C6+'R&amp;P Report Int PGT'!C6</f>
        <v>2</v>
      </c>
      <c r="D6" s="42">
        <f>SUM(B6:C6)</f>
        <v>24</v>
      </c>
      <c r="E6" s="43"/>
      <c r="F6" s="44">
        <f>'R&amp;P Report Home PGT'!F6+'R&amp;P Report Int PGT'!F6</f>
        <v>37</v>
      </c>
      <c r="G6" s="45">
        <f>'R&amp;P Report Home PGT'!G6+'R&amp;P Report Int PGT'!G6</f>
        <v>29</v>
      </c>
    </row>
    <row r="7" spans="1:7" ht="12.75">
      <c r="A7" s="39" t="s">
        <v>115</v>
      </c>
      <c r="B7" s="40">
        <f>'R&amp;P Report Home PGT'!B7+'R&amp;P Report Int PGT'!B7</f>
        <v>65</v>
      </c>
      <c r="C7" s="40">
        <f>'R&amp;P Report Home PGT'!C7+'R&amp;P Report Int PGT'!C7</f>
        <v>5</v>
      </c>
      <c r="D7" s="42">
        <f>SUM(B7:C7)</f>
        <v>70</v>
      </c>
      <c r="E7" s="43"/>
      <c r="F7" s="44">
        <f>'R&amp;P Report Home PGT'!F7+'R&amp;P Report Int PGT'!F7</f>
        <v>115</v>
      </c>
      <c r="G7" s="45">
        <f>'R&amp;P Report Home PGT'!G7+'R&amp;P Report Int PGT'!G7</f>
        <v>102</v>
      </c>
    </row>
    <row r="8" spans="1:7" ht="12.75">
      <c r="A8" s="39" t="s">
        <v>116</v>
      </c>
      <c r="B8" s="40">
        <f>'R&amp;P Report Home PGT'!B8+'R&amp;P Report Int PGT'!B8</f>
        <v>73</v>
      </c>
      <c r="C8" s="40">
        <f>'R&amp;P Report Home PGT'!C8+'R&amp;P Report Int PGT'!C8</f>
        <v>1</v>
      </c>
      <c r="D8" s="42">
        <f>SUM(B8:C8)</f>
        <v>74</v>
      </c>
      <c r="E8" s="43"/>
      <c r="F8" s="44">
        <f>'R&amp;P Report Home PGT'!F8+'R&amp;P Report Int PGT'!F8</f>
        <v>100</v>
      </c>
      <c r="G8" s="45">
        <f>'R&amp;P Report Home PGT'!G8+'R&amp;P Report Int PGT'!G8</f>
        <v>78</v>
      </c>
    </row>
    <row r="9" spans="1:7" ht="12.75">
      <c r="A9" s="39" t="s">
        <v>118</v>
      </c>
      <c r="B9" s="40">
        <f>'R&amp;P Report Home PGT'!B9+'R&amp;P Report Int PGT'!B9</f>
        <v>38</v>
      </c>
      <c r="C9" s="40">
        <f>'R&amp;P Report Home PGT'!C9+'R&amp;P Report Int PGT'!C9</f>
        <v>0</v>
      </c>
      <c r="D9" s="42">
        <f>SUM(B9:C9)</f>
        <v>38</v>
      </c>
      <c r="E9" s="43"/>
      <c r="F9" s="44">
        <f>'R&amp;P Report Home PGT'!F9+'R&amp;P Report Int PGT'!F9</f>
        <v>50</v>
      </c>
      <c r="G9" s="45">
        <f>'R&amp;P Report Home PGT'!G9+'R&amp;P Report Int PGT'!G9</f>
        <v>47</v>
      </c>
    </row>
    <row r="10" spans="1:7" s="28" customFormat="1" ht="12.75">
      <c r="A10" s="47" t="s">
        <v>119</v>
      </c>
      <c r="B10" s="48">
        <f>SUM(B5:B9)</f>
        <v>225</v>
      </c>
      <c r="C10" s="48">
        <f>SUM(C5:C9)</f>
        <v>9</v>
      </c>
      <c r="D10" s="50">
        <f>SUM(D5:D9)</f>
        <v>234</v>
      </c>
      <c r="E10" s="51"/>
      <c r="F10" s="44">
        <f>SUM(F5:F9)</f>
        <v>319</v>
      </c>
      <c r="G10" s="52">
        <f>SUM(G5:G9)</f>
        <v>270</v>
      </c>
    </row>
    <row r="11" spans="1:7" ht="8.25" customHeight="1">
      <c r="A11" s="39"/>
      <c r="B11" s="40"/>
      <c r="C11" s="40"/>
      <c r="D11" s="42"/>
      <c r="E11" s="43"/>
      <c r="F11" s="44"/>
      <c r="G11" s="45"/>
    </row>
    <row r="12" spans="1:7" ht="12.75">
      <c r="A12" s="39" t="s">
        <v>120</v>
      </c>
      <c r="B12" s="40">
        <f>'R&amp;P Report Home PGT'!B12+'R&amp;P Report Int PGT'!B12</f>
        <v>50</v>
      </c>
      <c r="C12" s="40">
        <f>'R&amp;P Report Home PGT'!C12+'R&amp;P Report Int PGT'!C12</f>
        <v>0</v>
      </c>
      <c r="D12" s="42">
        <f aca="true" t="shared" si="0" ref="D12:D18">SUM(B12:C12)</f>
        <v>50</v>
      </c>
      <c r="E12" s="43"/>
      <c r="F12" s="44">
        <f>'R&amp;P Report Home PGT'!F12+'R&amp;P Report Int PGT'!F12</f>
        <v>49</v>
      </c>
      <c r="G12" s="45">
        <f>'R&amp;P Report Home PGT'!G12+'R&amp;P Report Int PGT'!G12</f>
        <v>33</v>
      </c>
    </row>
    <row r="13" spans="1:7" ht="12.75">
      <c r="A13" s="39" t="s">
        <v>121</v>
      </c>
      <c r="B13" s="40">
        <f>'R&amp;P Report Home PGT'!B13+'R&amp;P Report Int PGT'!B13</f>
        <v>42</v>
      </c>
      <c r="C13" s="40">
        <f>'R&amp;P Report Home PGT'!C13+'R&amp;P Report Int PGT'!C13</f>
        <v>0</v>
      </c>
      <c r="D13" s="42">
        <f t="shared" si="0"/>
        <v>42</v>
      </c>
      <c r="E13" s="43"/>
      <c r="F13" s="44">
        <f>'R&amp;P Report Home PGT'!F13+'R&amp;P Report Int PGT'!F13</f>
        <v>62</v>
      </c>
      <c r="G13" s="45">
        <f>'R&amp;P Report Home PGT'!G13+'R&amp;P Report Int PGT'!G13</f>
        <v>64</v>
      </c>
    </row>
    <row r="14" spans="1:7" ht="12.75">
      <c r="A14" s="39" t="s">
        <v>122</v>
      </c>
      <c r="B14" s="40">
        <f>'R&amp;P Report Home PGT'!B14+'R&amp;P Report Int PGT'!B14</f>
        <v>23</v>
      </c>
      <c r="C14" s="40">
        <f>'R&amp;P Report Home PGT'!C14+'R&amp;P Report Int PGT'!C14</f>
        <v>1</v>
      </c>
      <c r="D14" s="42">
        <f t="shared" si="0"/>
        <v>24</v>
      </c>
      <c r="E14" s="43"/>
      <c r="F14" s="44">
        <f>'R&amp;P Report Home PGT'!F14+'R&amp;P Report Int PGT'!F14</f>
        <v>26</v>
      </c>
      <c r="G14" s="45">
        <f>'R&amp;P Report Home PGT'!G14+'R&amp;P Report Int PGT'!G14</f>
        <v>18</v>
      </c>
    </row>
    <row r="15" spans="1:7" ht="12.75">
      <c r="A15" s="39" t="s">
        <v>123</v>
      </c>
      <c r="B15" s="40">
        <f>'R&amp;P Report Home PGT'!B15+'R&amp;P Report Int PGT'!B15</f>
        <v>62</v>
      </c>
      <c r="C15" s="40">
        <f>'R&amp;P Report Home PGT'!C15+'R&amp;P Report Int PGT'!C15</f>
        <v>0</v>
      </c>
      <c r="D15" s="42">
        <f t="shared" si="0"/>
        <v>62</v>
      </c>
      <c r="E15" s="43"/>
      <c r="F15" s="44">
        <f>'R&amp;P Report Home PGT'!F15+'R&amp;P Report Int PGT'!F15</f>
        <v>80</v>
      </c>
      <c r="G15" s="45">
        <f>'R&amp;P Report Home PGT'!G15+'R&amp;P Report Int PGT'!G15</f>
        <v>71</v>
      </c>
    </row>
    <row r="16" spans="1:7" ht="12.75">
      <c r="A16" s="39" t="s">
        <v>124</v>
      </c>
      <c r="B16" s="40">
        <f>'R&amp;P Report Home PGT'!B16+'R&amp;P Report Int PGT'!B16</f>
        <v>20</v>
      </c>
      <c r="C16" s="40">
        <f>'R&amp;P Report Home PGT'!C16+'R&amp;P Report Int PGT'!C16</f>
        <v>1</v>
      </c>
      <c r="D16" s="42">
        <f t="shared" si="0"/>
        <v>21</v>
      </c>
      <c r="E16" s="43"/>
      <c r="F16" s="44">
        <f>'R&amp;P Report Home PGT'!F16+'R&amp;P Report Int PGT'!F16</f>
        <v>23</v>
      </c>
      <c r="G16" s="45">
        <f>'R&amp;P Report Home PGT'!G16+'R&amp;P Report Int PGT'!G16</f>
        <v>18</v>
      </c>
    </row>
    <row r="17" spans="1:7" ht="12.75">
      <c r="A17" s="39" t="s">
        <v>125</v>
      </c>
      <c r="B17" s="40">
        <f>'R&amp;P Report Home PGT'!B17+'R&amp;P Report Int PGT'!B17</f>
        <v>13</v>
      </c>
      <c r="C17" s="40">
        <f>'R&amp;P Report Home PGT'!C17+'R&amp;P Report Int PGT'!C17</f>
        <v>1</v>
      </c>
      <c r="D17" s="42">
        <f t="shared" si="0"/>
        <v>14</v>
      </c>
      <c r="E17" s="43"/>
      <c r="F17" s="44">
        <f>'R&amp;P Report Home PGT'!F17+'R&amp;P Report Int PGT'!F17</f>
        <v>18</v>
      </c>
      <c r="G17" s="45">
        <f>'R&amp;P Report Home PGT'!G17+'R&amp;P Report Int PGT'!G17</f>
        <v>13</v>
      </c>
    </row>
    <row r="18" spans="1:7" ht="12.75">
      <c r="A18" s="39" t="s">
        <v>126</v>
      </c>
      <c r="B18" s="40">
        <f>'R&amp;P Report Home PGT'!B18+'R&amp;P Report Int PGT'!B18</f>
        <v>4</v>
      </c>
      <c r="C18" s="40">
        <f>'R&amp;P Report Home PGT'!C18+'R&amp;P Report Int PGT'!C18</f>
        <v>0</v>
      </c>
      <c r="D18" s="42">
        <f t="shared" si="0"/>
        <v>4</v>
      </c>
      <c r="E18" s="43"/>
      <c r="F18" s="44">
        <f>'R&amp;P Report Home PGT'!F18+'R&amp;P Report Int PGT'!F18</f>
        <v>4</v>
      </c>
      <c r="G18" s="45">
        <f>'R&amp;P Report Home PGT'!G18+'R&amp;P Report Int PGT'!G18</f>
        <v>1</v>
      </c>
    </row>
    <row r="19" spans="1:7" s="28" customFormat="1" ht="12.75">
      <c r="A19" s="47" t="s">
        <v>127</v>
      </c>
      <c r="B19" s="48">
        <f>SUM(B12:B18)</f>
        <v>214</v>
      </c>
      <c r="C19" s="48">
        <f>SUM(C12:C18)</f>
        <v>3</v>
      </c>
      <c r="D19" s="50">
        <f>SUM(D12:D18)</f>
        <v>217</v>
      </c>
      <c r="E19" s="51"/>
      <c r="F19" s="44">
        <f>SUM(F12:F18)</f>
        <v>262</v>
      </c>
      <c r="G19" s="52">
        <f>SUM(G12:G18)</f>
        <v>218</v>
      </c>
    </row>
    <row r="20" spans="1:7" ht="8.25" customHeight="1">
      <c r="A20" s="39"/>
      <c r="B20" s="40"/>
      <c r="C20" s="40"/>
      <c r="D20" s="42"/>
      <c r="E20" s="43"/>
      <c r="F20" s="44"/>
      <c r="G20" s="45"/>
    </row>
    <row r="21" spans="1:7" ht="12.75">
      <c r="A21" s="39" t="s">
        <v>128</v>
      </c>
      <c r="B21" s="40">
        <f>'R&amp;P Report Home PGT'!B21+'R&amp;P Report Int PGT'!B21</f>
        <v>289</v>
      </c>
      <c r="C21" s="40">
        <f>'R&amp;P Report Home PGT'!C21+'R&amp;P Report Int PGT'!C21</f>
        <v>2</v>
      </c>
      <c r="D21" s="42">
        <f aca="true" t="shared" si="1" ref="D21:D29">SUM(B21:C21)</f>
        <v>291</v>
      </c>
      <c r="E21" s="43"/>
      <c r="F21" s="44">
        <f>'R&amp;P Report Home PGT'!F21+'R&amp;P Report Int PGT'!F21</f>
        <v>275</v>
      </c>
      <c r="G21" s="45">
        <f>'R&amp;P Report Home PGT'!G21+'R&amp;P Report Int PGT'!G21</f>
        <v>260</v>
      </c>
    </row>
    <row r="22" spans="1:7" ht="12.75">
      <c r="A22" s="39" t="s">
        <v>129</v>
      </c>
      <c r="B22" s="40">
        <f>'R&amp;P Report Home PGT'!B22+'R&amp;P Report Int PGT'!B22</f>
        <v>9</v>
      </c>
      <c r="C22" s="40">
        <f>'R&amp;P Report Home PGT'!C22+'R&amp;P Report Int PGT'!C22</f>
        <v>1</v>
      </c>
      <c r="D22" s="42">
        <f t="shared" si="1"/>
        <v>10</v>
      </c>
      <c r="E22" s="43"/>
      <c r="F22" s="44">
        <f>'R&amp;P Report Home PGT'!F22+'R&amp;P Report Int PGT'!F22</f>
        <v>17</v>
      </c>
      <c r="G22" s="45">
        <f>'R&amp;P Report Home PGT'!G22+'R&amp;P Report Int PGT'!G22</f>
        <v>14</v>
      </c>
    </row>
    <row r="23" spans="1:7" ht="12.75">
      <c r="A23" s="39" t="s">
        <v>130</v>
      </c>
      <c r="B23" s="40">
        <f>'R&amp;P Report Home PGT'!B23+'R&amp;P Report Int PGT'!B23</f>
        <v>164</v>
      </c>
      <c r="C23" s="40">
        <f>'R&amp;P Report Home PGT'!C23+'R&amp;P Report Int PGT'!C23</f>
        <v>0</v>
      </c>
      <c r="D23" s="42">
        <f t="shared" si="1"/>
        <v>164</v>
      </c>
      <c r="E23" s="43"/>
      <c r="F23" s="44">
        <f>'R&amp;P Report Home PGT'!F23+'R&amp;P Report Int PGT'!F23</f>
        <v>130</v>
      </c>
      <c r="G23" s="45">
        <f>'R&amp;P Report Home PGT'!G23+'R&amp;P Report Int PGT'!G23</f>
        <v>88</v>
      </c>
    </row>
    <row r="24" spans="1:7" ht="12.75">
      <c r="A24" s="39" t="s">
        <v>131</v>
      </c>
      <c r="B24" s="40">
        <f>'R&amp;P Report Home PGT'!B24+'R&amp;P Report Int PGT'!B24</f>
        <v>30</v>
      </c>
      <c r="C24" s="40">
        <f>'R&amp;P Report Home PGT'!C24+'R&amp;P Report Int PGT'!C24</f>
        <v>0</v>
      </c>
      <c r="D24" s="42">
        <f t="shared" si="1"/>
        <v>30</v>
      </c>
      <c r="E24" s="43"/>
      <c r="F24" s="44">
        <f>'R&amp;P Report Home PGT'!F24+'R&amp;P Report Int PGT'!F24</f>
        <v>25</v>
      </c>
      <c r="G24" s="45">
        <f>'R&amp;P Report Home PGT'!G24+'R&amp;P Report Int PGT'!G24</f>
        <v>31</v>
      </c>
    </row>
    <row r="25" spans="1:7" ht="12.75">
      <c r="A25" s="39" t="s">
        <v>134</v>
      </c>
      <c r="B25" s="40">
        <f>'R&amp;P Report Home PGT'!B25+'R&amp;P Report Int PGT'!B25</f>
        <v>18</v>
      </c>
      <c r="C25" s="40">
        <f>'R&amp;P Report Home PGT'!C25+'R&amp;P Report Int PGT'!C25</f>
        <v>0</v>
      </c>
      <c r="D25" s="42">
        <f t="shared" si="1"/>
        <v>18</v>
      </c>
      <c r="E25" s="43"/>
      <c r="F25" s="44">
        <f>'R&amp;P Report Home PGT'!F25+'R&amp;P Report Int PGT'!F25</f>
        <v>17</v>
      </c>
      <c r="G25" s="45">
        <f>'R&amp;P Report Home PGT'!G25+'R&amp;P Report Int PGT'!G25</f>
        <v>14</v>
      </c>
    </row>
    <row r="26" spans="1:7" ht="12.75">
      <c r="A26" s="39" t="s">
        <v>132</v>
      </c>
      <c r="B26" s="40">
        <f>'R&amp;P Report Home PGT'!B26+'R&amp;P Report Int PGT'!B26</f>
        <v>4</v>
      </c>
      <c r="C26" s="40">
        <f>'R&amp;P Report Home PGT'!C26+'R&amp;P Report Int PGT'!C26</f>
        <v>0</v>
      </c>
      <c r="D26" s="42">
        <f t="shared" si="1"/>
        <v>4</v>
      </c>
      <c r="E26" s="43"/>
      <c r="F26" s="44">
        <f>'R&amp;P Report Home PGT'!F26+'R&amp;P Report Int PGT'!F26</f>
        <v>13</v>
      </c>
      <c r="G26" s="45">
        <f>'R&amp;P Report Home PGT'!G26+'R&amp;P Report Int PGT'!G26</f>
        <v>11</v>
      </c>
    </row>
    <row r="27" spans="1:7" ht="12.75">
      <c r="A27" s="39" t="s">
        <v>133</v>
      </c>
      <c r="B27" s="40">
        <f>'R&amp;P Report Home PGT'!B27+'R&amp;P Report Int PGT'!B27</f>
        <v>14</v>
      </c>
      <c r="C27" s="40">
        <f>'R&amp;P Report Home PGT'!C27+'R&amp;P Report Int PGT'!C27</f>
        <v>0</v>
      </c>
      <c r="D27" s="42">
        <f t="shared" si="1"/>
        <v>14</v>
      </c>
      <c r="E27" s="43"/>
      <c r="F27" s="44">
        <f>'R&amp;P Report Home PGT'!F27+'R&amp;P Report Int PGT'!F27</f>
        <v>22</v>
      </c>
      <c r="G27" s="45">
        <f>'R&amp;P Report Home PGT'!G27+'R&amp;P Report Int PGT'!G27</f>
        <v>16</v>
      </c>
    </row>
    <row r="28" spans="1:7" ht="12.75">
      <c r="A28" s="39" t="s">
        <v>135</v>
      </c>
      <c r="B28" s="40">
        <f>'R&amp;P Report Home PGT'!B28+'R&amp;P Report Int PGT'!B28</f>
        <v>118</v>
      </c>
      <c r="C28" s="40">
        <f>'R&amp;P Report Home PGT'!C28+'R&amp;P Report Int PGT'!C28</f>
        <v>3</v>
      </c>
      <c r="D28" s="42">
        <f t="shared" si="1"/>
        <v>121</v>
      </c>
      <c r="E28" s="43"/>
      <c r="F28" s="44">
        <f>'R&amp;P Report Home PGT'!F28+'R&amp;P Report Int PGT'!F28</f>
        <v>120</v>
      </c>
      <c r="G28" s="45">
        <f>'R&amp;P Report Home PGT'!G28+'R&amp;P Report Int PGT'!G28</f>
        <v>137</v>
      </c>
    </row>
    <row r="29" spans="1:7" ht="12.75">
      <c r="A29" s="39" t="s">
        <v>136</v>
      </c>
      <c r="B29" s="40">
        <f>'R&amp;P Report Home PGT'!B29+'R&amp;P Report Int PGT'!B29</f>
        <v>52</v>
      </c>
      <c r="C29" s="40">
        <f>'R&amp;P Report Home PGT'!C29+'R&amp;P Report Int PGT'!C29</f>
        <v>1</v>
      </c>
      <c r="D29" s="42">
        <f t="shared" si="1"/>
        <v>53</v>
      </c>
      <c r="E29" s="43"/>
      <c r="F29" s="44">
        <f>'R&amp;P Report Home PGT'!F29+'R&amp;P Report Int PGT'!F29</f>
        <v>60</v>
      </c>
      <c r="G29" s="45">
        <f>'R&amp;P Report Home PGT'!G29+'R&amp;P Report Int PGT'!G29</f>
        <v>51</v>
      </c>
    </row>
    <row r="30" spans="1:7" s="28" customFormat="1" ht="12.75">
      <c r="A30" s="47" t="s">
        <v>137</v>
      </c>
      <c r="B30" s="48">
        <f>SUM(B21:B29)</f>
        <v>698</v>
      </c>
      <c r="C30" s="48">
        <f>SUM(C21:C29)</f>
        <v>7</v>
      </c>
      <c r="D30" s="50">
        <f>SUM(D21:D29)</f>
        <v>705</v>
      </c>
      <c r="E30" s="51"/>
      <c r="F30" s="44">
        <f>SUM(F21:F29)</f>
        <v>679</v>
      </c>
      <c r="G30" s="52">
        <f>SUM(G21:G29)</f>
        <v>622</v>
      </c>
    </row>
    <row r="31" spans="2:7" s="54" customFormat="1" ht="12.75">
      <c r="B31" s="51"/>
      <c r="C31" s="51"/>
      <c r="D31" s="51"/>
      <c r="E31" s="51"/>
      <c r="F31" s="51"/>
      <c r="G31" s="55"/>
    </row>
    <row r="32" spans="1:7" s="28" customFormat="1" ht="12.75">
      <c r="A32" s="47" t="s">
        <v>138</v>
      </c>
      <c r="B32" s="48">
        <f>B30+B19+B10</f>
        <v>1137</v>
      </c>
      <c r="C32" s="48">
        <f>C30+C19+C10</f>
        <v>19</v>
      </c>
      <c r="D32" s="50">
        <f>D30+D19+D10</f>
        <v>1156</v>
      </c>
      <c r="E32" s="51"/>
      <c r="F32" s="56">
        <f>F30+F19+F10</f>
        <v>1260</v>
      </c>
      <c r="G32" s="52">
        <f>G30+G19+G10</f>
        <v>1110</v>
      </c>
    </row>
    <row r="35" ht="12.75">
      <c r="A35" s="57" t="s">
        <v>213</v>
      </c>
    </row>
    <row r="36" ht="12.75">
      <c r="A36" s="57" t="s">
        <v>205</v>
      </c>
    </row>
    <row r="37" spans="1:4" ht="12.75">
      <c r="A37" s="57" t="s">
        <v>139</v>
      </c>
      <c r="D37" s="59"/>
    </row>
    <row r="38" spans="1:4" ht="12.75">
      <c r="A38" s="57" t="s">
        <v>152</v>
      </c>
      <c r="D38" s="59"/>
    </row>
    <row r="39" ht="12.75">
      <c r="A39" s="26" t="s">
        <v>148</v>
      </c>
    </row>
    <row r="40" ht="12.75">
      <c r="A40" s="26" t="s">
        <v>143</v>
      </c>
    </row>
    <row r="41" ht="12.75">
      <c r="A41" s="26" t="s">
        <v>144</v>
      </c>
    </row>
  </sheetData>
  <mergeCells count="1">
    <mergeCell ref="F3:G3"/>
  </mergeCells>
  <hyperlinks>
    <hyperlink ref="A1" location="Contents!A56" display="31 - Full-Time Total Postgraduate (Taught) Population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2" r:id="rId1"/>
  <headerFooter alignWithMargins="0">
    <oddFooter>&amp;L&amp;"Arial,Regular"&amp;10&amp;F&amp;A&amp;C&amp;"Arial,Regular"&amp;10Early Student Numbers 2005/06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workbookViewId="0" topLeftCell="A1">
      <selection activeCell="A2" sqref="A2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1.125" style="26" customWidth="1"/>
    <col min="4" max="4" width="9.375" style="26" customWidth="1"/>
    <col min="5" max="5" width="8.875" style="26" customWidth="1"/>
    <col min="6" max="7" width="0.12890625" style="27" hidden="1" customWidth="1"/>
    <col min="8" max="8" width="2.875" style="27" customWidth="1"/>
    <col min="9" max="9" width="9.00390625" style="28" customWidth="1"/>
    <col min="10" max="10" width="9.00390625" style="26" customWidth="1"/>
    <col min="11" max="11" width="3.25390625" style="26" customWidth="1"/>
    <col min="12" max="16384" width="9.00390625" style="26" customWidth="1"/>
  </cols>
  <sheetData>
    <row r="1" ht="15">
      <c r="A1" s="25" t="s">
        <v>246</v>
      </c>
    </row>
    <row r="3" spans="9:10" ht="12.75">
      <c r="I3" s="95" t="s">
        <v>104</v>
      </c>
      <c r="J3" s="96"/>
    </row>
    <row r="4" spans="1:12" ht="63.75">
      <c r="A4" s="30" t="s">
        <v>105</v>
      </c>
      <c r="B4" s="31" t="s">
        <v>106</v>
      </c>
      <c r="C4" s="32" t="s">
        <v>107</v>
      </c>
      <c r="D4" s="33" t="s">
        <v>108</v>
      </c>
      <c r="E4" s="34" t="s">
        <v>109</v>
      </c>
      <c r="F4" s="35"/>
      <c r="G4" s="61"/>
      <c r="H4" s="35"/>
      <c r="I4" s="36" t="s">
        <v>110</v>
      </c>
      <c r="J4" s="37" t="s">
        <v>111</v>
      </c>
      <c r="L4" s="38" t="s">
        <v>112</v>
      </c>
    </row>
    <row r="5" spans="1:12" ht="12.75">
      <c r="A5" s="39" t="s">
        <v>113</v>
      </c>
      <c r="B5" s="40">
        <f>'Intake UG UKEU'!B5+'Intake UG Int'!B5</f>
        <v>163</v>
      </c>
      <c r="C5" s="40">
        <f>'Intake UG UKEU'!C5+'Intake UG Int'!C5</f>
        <v>0</v>
      </c>
      <c r="D5" s="41">
        <f>'Intake UG UKEU'!D5+'Intake UG Int'!D5</f>
        <v>5</v>
      </c>
      <c r="E5" s="42">
        <f>SUM(B5:D5)</f>
        <v>168</v>
      </c>
      <c r="F5" s="43"/>
      <c r="G5" s="48"/>
      <c r="H5" s="43"/>
      <c r="I5" s="44">
        <f>'Intake UG UKEU'!G5+'Intake UG Int'!G5</f>
        <v>152</v>
      </c>
      <c r="J5" s="45">
        <f>'Intake UG UKEU'!H5+'Intake UG Int'!H5</f>
        <v>142</v>
      </c>
      <c r="L5" s="46">
        <f>'Intake UG UKEU'!J5+'Intake UG Int'!J5</f>
        <v>0</v>
      </c>
    </row>
    <row r="6" spans="1:12" ht="12.75">
      <c r="A6" s="39" t="s">
        <v>114</v>
      </c>
      <c r="B6" s="40">
        <f>'Intake UG UKEU'!B6+'Intake UG Int'!B6</f>
        <v>50</v>
      </c>
      <c r="C6" s="40">
        <f>'Intake UG UKEU'!C6+'Intake UG Int'!C6</f>
        <v>0</v>
      </c>
      <c r="D6" s="41">
        <f>'Intake UG UKEU'!D6+'Intake UG Int'!D6</f>
        <v>4</v>
      </c>
      <c r="E6" s="42">
        <f>SUM(B6:D6)</f>
        <v>54</v>
      </c>
      <c r="F6" s="43"/>
      <c r="G6" s="48"/>
      <c r="H6" s="43"/>
      <c r="I6" s="44">
        <f>'Intake UG UKEU'!G6+'Intake UG Int'!G6</f>
        <v>59</v>
      </c>
      <c r="J6" s="45">
        <f>'Intake UG UKEU'!H6+'Intake UG Int'!H6</f>
        <v>52</v>
      </c>
      <c r="L6" s="46">
        <f>'Intake UG UKEU'!J6+'Intake UG Int'!J6</f>
        <v>0</v>
      </c>
    </row>
    <row r="7" spans="1:12" ht="12.75">
      <c r="A7" s="39" t="s">
        <v>115</v>
      </c>
      <c r="B7" s="40">
        <f>'Intake UG UKEU'!B7+'Intake UG Int'!B7</f>
        <v>206</v>
      </c>
      <c r="C7" s="40">
        <f>'Intake UG UKEU'!C7+'Intake UG Int'!C7</f>
        <v>0</v>
      </c>
      <c r="D7" s="41">
        <f>'Intake UG UKEU'!D7+'Intake UG Int'!D7</f>
        <v>0</v>
      </c>
      <c r="E7" s="42">
        <f>SUM(B7:D7)</f>
        <v>206</v>
      </c>
      <c r="F7" s="43"/>
      <c r="G7" s="48"/>
      <c r="H7" s="43"/>
      <c r="I7" s="44">
        <f>'Intake UG UKEU'!G7+'Intake UG Int'!G7</f>
        <v>202</v>
      </c>
      <c r="J7" s="45">
        <f>'Intake UG UKEU'!H7+'Intake UG Int'!H7</f>
        <v>210</v>
      </c>
      <c r="L7" s="46">
        <f>'Intake UG UKEU'!J7+'Intake UG Int'!J7</f>
        <v>0</v>
      </c>
    </row>
    <row r="8" spans="1:12" ht="12.75">
      <c r="A8" s="39" t="s">
        <v>116</v>
      </c>
      <c r="B8" s="40">
        <f>'Intake UG UKEU'!B8+'Intake UG Int'!B8</f>
        <v>106</v>
      </c>
      <c r="C8" s="40">
        <f>'Intake UG UKEU'!C8+'Intake UG Int'!C8</f>
        <v>0</v>
      </c>
      <c r="D8" s="41">
        <f>'Intake UG UKEU'!D8+'Intake UG Int'!D8</f>
        <v>27</v>
      </c>
      <c r="E8" s="42">
        <f>SUM(B8:D8)</f>
        <v>133</v>
      </c>
      <c r="F8" s="43"/>
      <c r="G8" s="48"/>
      <c r="H8" s="43"/>
      <c r="I8" s="44">
        <f>'Intake UG UKEU'!G8+'Intake UG Int'!G8</f>
        <v>136</v>
      </c>
      <c r="J8" s="45">
        <f>'Intake UG UKEU'!H8+'Intake UG Int'!H8</f>
        <v>136</v>
      </c>
      <c r="L8" s="46">
        <f>'Intake UG UKEU'!J8+'Intake UG Int'!J8</f>
        <v>0</v>
      </c>
    </row>
    <row r="9" spans="1:12" ht="12.75">
      <c r="A9" s="39" t="s">
        <v>118</v>
      </c>
      <c r="B9" s="40">
        <f>'Intake UG UKEU'!B9+'Intake UG Int'!B9</f>
        <v>193</v>
      </c>
      <c r="C9" s="40">
        <f>'Intake UG UKEU'!C9+'Intake UG Int'!C9</f>
        <v>0</v>
      </c>
      <c r="D9" s="41">
        <f>'Intake UG UKEU'!D9+'Intake UG Int'!D9</f>
        <v>55</v>
      </c>
      <c r="E9" s="42">
        <f>SUM(B9:D9)</f>
        <v>248</v>
      </c>
      <c r="F9" s="43"/>
      <c r="G9" s="48"/>
      <c r="H9" s="43"/>
      <c r="I9" s="44">
        <f>'Intake UG UKEU'!G9+'Intake UG Int'!G9</f>
        <v>224</v>
      </c>
      <c r="J9" s="45">
        <f>'Intake UG UKEU'!H9+'Intake UG Int'!H9</f>
        <v>233</v>
      </c>
      <c r="L9" s="46">
        <f>'Intake UG UKEU'!J9+'Intake UG Int'!J9</f>
        <v>1</v>
      </c>
    </row>
    <row r="10" spans="1:12" s="28" customFormat="1" ht="12.75">
      <c r="A10" s="47" t="s">
        <v>119</v>
      </c>
      <c r="B10" s="48">
        <f>SUM(B5:B9)</f>
        <v>718</v>
      </c>
      <c r="C10" s="48">
        <f>SUM(C5:C9)</f>
        <v>0</v>
      </c>
      <c r="D10" s="49">
        <f>SUM(D3:D9)</f>
        <v>91</v>
      </c>
      <c r="E10" s="50">
        <f>SUM(E5:E9)</f>
        <v>809</v>
      </c>
      <c r="F10" s="51"/>
      <c r="G10" s="48"/>
      <c r="H10" s="51"/>
      <c r="I10" s="44">
        <f>SUM(I5:I9)</f>
        <v>773</v>
      </c>
      <c r="J10" s="52">
        <f>SUM(J5:J9)</f>
        <v>773</v>
      </c>
      <c r="L10" s="53">
        <f>SUM(L5:L9)</f>
        <v>1</v>
      </c>
    </row>
    <row r="11" spans="1:12" ht="8.25" customHeight="1">
      <c r="A11" s="39"/>
      <c r="B11" s="40"/>
      <c r="C11" s="40"/>
      <c r="D11" s="41"/>
      <c r="E11" s="42"/>
      <c r="F11" s="43"/>
      <c r="G11" s="48"/>
      <c r="H11" s="43"/>
      <c r="I11" s="44"/>
      <c r="J11" s="45"/>
      <c r="L11" s="62"/>
    </row>
    <row r="12" spans="1:12" ht="12.75">
      <c r="A12" s="39" t="s">
        <v>120</v>
      </c>
      <c r="B12" s="40">
        <f>'Intake UG UKEU'!B12+'Intake UG Int'!B12</f>
        <v>83</v>
      </c>
      <c r="C12" s="40">
        <f>'Intake UG UKEU'!C12+'Intake UG Int'!C12</f>
        <v>0</v>
      </c>
      <c r="D12" s="41">
        <f>'Intake UG UKEU'!D12+'Intake UG Int'!D12</f>
        <v>22</v>
      </c>
      <c r="E12" s="42">
        <f aca="true" t="shared" si="0" ref="E12:E18">SUM(B12:D12)</f>
        <v>105</v>
      </c>
      <c r="F12" s="43"/>
      <c r="G12" s="48"/>
      <c r="H12" s="43"/>
      <c r="I12" s="44">
        <f>'Intake UG UKEU'!G12+'Intake UG Int'!G12</f>
        <v>101</v>
      </c>
      <c r="J12" s="45">
        <f>'Intake UG UKEU'!H12+'Intake UG Int'!H12</f>
        <v>88</v>
      </c>
      <c r="L12" s="46">
        <f>'Intake UG UKEU'!J12+'Intake UG Int'!J12</f>
        <v>0</v>
      </c>
    </row>
    <row r="13" spans="1:12" ht="12.75">
      <c r="A13" s="39" t="s">
        <v>121</v>
      </c>
      <c r="B13" s="40">
        <f>'Intake UG UKEU'!B13+'Intake UG Int'!B13</f>
        <v>110</v>
      </c>
      <c r="C13" s="40">
        <f>'Intake UG UKEU'!C13+'Intake UG Int'!C13</f>
        <v>3</v>
      </c>
      <c r="D13" s="41">
        <f>'Intake UG UKEU'!D13+'Intake UG Int'!D13</f>
        <v>7</v>
      </c>
      <c r="E13" s="42">
        <f t="shared" si="0"/>
        <v>120</v>
      </c>
      <c r="F13" s="43"/>
      <c r="G13" s="48"/>
      <c r="H13" s="43"/>
      <c r="I13" s="44">
        <f>'Intake UG UKEU'!G13+'Intake UG Int'!G13</f>
        <v>105</v>
      </c>
      <c r="J13" s="45">
        <f>'Intake UG UKEU'!H13+'Intake UG Int'!H13</f>
        <v>125</v>
      </c>
      <c r="L13" s="46">
        <f>'Intake UG UKEU'!J13+'Intake UG Int'!J13</f>
        <v>3</v>
      </c>
    </row>
    <row r="14" spans="1:12" ht="12.75">
      <c r="A14" s="39" t="s">
        <v>122</v>
      </c>
      <c r="B14" s="40">
        <f>'Intake UG UKEU'!B14+'Intake UG Int'!B14</f>
        <v>177</v>
      </c>
      <c r="C14" s="40">
        <f>'Intake UG UKEU'!C14+'Intake UG Int'!C14</f>
        <v>0</v>
      </c>
      <c r="D14" s="41">
        <f>'Intake UG UKEU'!D14+'Intake UG Int'!D14</f>
        <v>0</v>
      </c>
      <c r="E14" s="42">
        <f t="shared" si="0"/>
        <v>177</v>
      </c>
      <c r="F14" s="43"/>
      <c r="G14" s="48"/>
      <c r="H14" s="43"/>
      <c r="I14" s="44">
        <f>'Intake UG UKEU'!G14+'Intake UG Int'!G14</f>
        <v>178</v>
      </c>
      <c r="J14" s="45">
        <f>'Intake UG UKEU'!H14+'Intake UG Int'!H14</f>
        <v>160</v>
      </c>
      <c r="L14" s="46">
        <f>'Intake UG UKEU'!J14+'Intake UG Int'!J14</f>
        <v>0</v>
      </c>
    </row>
    <row r="15" spans="1:12" ht="12.75">
      <c r="A15" s="39" t="s">
        <v>123</v>
      </c>
      <c r="B15" s="40">
        <f>'Intake UG UKEU'!B15+'Intake UG Int'!B15</f>
        <v>125</v>
      </c>
      <c r="C15" s="40">
        <f>'Intake UG UKEU'!C15+'Intake UG Int'!C15</f>
        <v>0</v>
      </c>
      <c r="D15" s="41">
        <f>'Intake UG UKEU'!D15+'Intake UG Int'!D15</f>
        <v>1</v>
      </c>
      <c r="E15" s="42">
        <f t="shared" si="0"/>
        <v>126</v>
      </c>
      <c r="F15" s="43"/>
      <c r="G15" s="48"/>
      <c r="H15" s="43"/>
      <c r="I15" s="44">
        <f>'Intake UG UKEU'!G15+'Intake UG Int'!G15</f>
        <v>125</v>
      </c>
      <c r="J15" s="45">
        <f>'Intake UG UKEU'!H15+'Intake UG Int'!H15</f>
        <v>115</v>
      </c>
      <c r="L15" s="46">
        <f>'Intake UG UKEU'!J15+'Intake UG Int'!J15</f>
        <v>0</v>
      </c>
    </row>
    <row r="16" spans="1:12" ht="12.75">
      <c r="A16" s="39" t="s">
        <v>124</v>
      </c>
      <c r="B16" s="40">
        <f>'Intake UG UKEU'!B16+'Intake UG Int'!B16</f>
        <v>69</v>
      </c>
      <c r="C16" s="40">
        <f>'Intake UG UKEU'!C16+'Intake UG Int'!C16</f>
        <v>0</v>
      </c>
      <c r="D16" s="41">
        <f>'Intake UG UKEU'!D16+'Intake UG Int'!D16</f>
        <v>2</v>
      </c>
      <c r="E16" s="42">
        <f t="shared" si="0"/>
        <v>71</v>
      </c>
      <c r="F16" s="43"/>
      <c r="G16" s="48"/>
      <c r="H16" s="43"/>
      <c r="I16" s="44">
        <f>'Intake UG UKEU'!G16+'Intake UG Int'!G16</f>
        <v>55</v>
      </c>
      <c r="J16" s="45">
        <f>'Intake UG UKEU'!H16+'Intake UG Int'!H16</f>
        <v>56</v>
      </c>
      <c r="L16" s="46">
        <f>'Intake UG UKEU'!J16+'Intake UG Int'!J16</f>
        <v>1</v>
      </c>
    </row>
    <row r="17" spans="1:12" ht="12.75">
      <c r="A17" s="39" t="s">
        <v>125</v>
      </c>
      <c r="B17" s="40">
        <f>'Intake UG UKEU'!B17+'Intake UG Int'!B17</f>
        <v>169</v>
      </c>
      <c r="C17" s="40">
        <f>'Intake UG UKEU'!C17+'Intake UG Int'!C17</f>
        <v>0</v>
      </c>
      <c r="D17" s="41">
        <f>'Intake UG UKEU'!D17+'Intake UG Int'!D17</f>
        <v>4</v>
      </c>
      <c r="E17" s="42">
        <f t="shared" si="0"/>
        <v>173</v>
      </c>
      <c r="F17" s="43"/>
      <c r="G17" s="48"/>
      <c r="H17" s="43"/>
      <c r="I17" s="44">
        <f>'Intake UG UKEU'!G17+'Intake UG Int'!G17</f>
        <v>144</v>
      </c>
      <c r="J17" s="45">
        <f>'Intake UG UKEU'!H17+'Intake UG Int'!H17</f>
        <v>151</v>
      </c>
      <c r="L17" s="46">
        <f>'Intake UG UKEU'!J17+'Intake UG Int'!J17</f>
        <v>1</v>
      </c>
    </row>
    <row r="18" spans="1:12" ht="12.75">
      <c r="A18" s="39" t="s">
        <v>126</v>
      </c>
      <c r="B18" s="40">
        <f>'Intake UG UKEU'!B18+'Intake UG Int'!B18</f>
        <v>64</v>
      </c>
      <c r="C18" s="40">
        <f>'Intake UG UKEU'!C18+'Intake UG Int'!C18</f>
        <v>1</v>
      </c>
      <c r="D18" s="41">
        <f>'Intake UG UKEU'!D18+'Intake UG Int'!D18</f>
        <v>6</v>
      </c>
      <c r="E18" s="42">
        <f t="shared" si="0"/>
        <v>71</v>
      </c>
      <c r="F18" s="43"/>
      <c r="G18" s="48"/>
      <c r="H18" s="43"/>
      <c r="I18" s="44">
        <f>'Intake UG UKEU'!G18+'Intake UG Int'!G18</f>
        <v>59</v>
      </c>
      <c r="J18" s="45">
        <f>'Intake UG UKEU'!H18+'Intake UG Int'!H18</f>
        <v>49</v>
      </c>
      <c r="L18" s="46">
        <f>'Intake UG UKEU'!J18+'Intake UG Int'!J18</f>
        <v>0</v>
      </c>
    </row>
    <row r="19" spans="1:12" s="28" customFormat="1" ht="12.75">
      <c r="A19" s="47" t="s">
        <v>127</v>
      </c>
      <c r="B19" s="48">
        <f>SUM(B12:B18)</f>
        <v>797</v>
      </c>
      <c r="C19" s="48">
        <f>SUM(C12:C18)</f>
        <v>4</v>
      </c>
      <c r="D19" s="49">
        <f>SUM(D12:D18)</f>
        <v>42</v>
      </c>
      <c r="E19" s="50">
        <f>SUM(E12:E18)</f>
        <v>843</v>
      </c>
      <c r="F19" s="51"/>
      <c r="G19" s="48"/>
      <c r="H19" s="51"/>
      <c r="I19" s="44">
        <f>SUM(I12:I18)</f>
        <v>767</v>
      </c>
      <c r="J19" s="52">
        <f>SUM(J12:J18)</f>
        <v>744</v>
      </c>
      <c r="L19" s="53">
        <f>SUM(L12:L18)</f>
        <v>5</v>
      </c>
    </row>
    <row r="20" spans="1:12" ht="8.25" customHeight="1">
      <c r="A20" s="39"/>
      <c r="B20" s="40"/>
      <c r="C20" s="40"/>
      <c r="D20" s="41"/>
      <c r="E20" s="42"/>
      <c r="F20" s="43"/>
      <c r="G20" s="48"/>
      <c r="H20" s="43"/>
      <c r="I20" s="44"/>
      <c r="J20" s="45"/>
      <c r="L20" s="62"/>
    </row>
    <row r="21" spans="1:12" ht="12.75">
      <c r="A21" s="39" t="s">
        <v>128</v>
      </c>
      <c r="B21" s="40">
        <f>'Intake UG UKEU'!B21+'Intake UG Int'!B21</f>
        <v>300</v>
      </c>
      <c r="C21" s="40">
        <f>'Intake UG UKEU'!C21+'Intake UG Int'!C21</f>
        <v>0</v>
      </c>
      <c r="D21" s="41">
        <f>'Intake UG UKEU'!D21+'Intake UG Int'!D21</f>
        <v>0</v>
      </c>
      <c r="E21" s="42">
        <f aca="true" t="shared" si="1" ref="E21:E29">SUM(B21:D21)</f>
        <v>300</v>
      </c>
      <c r="F21" s="43"/>
      <c r="G21" s="48"/>
      <c r="H21" s="43"/>
      <c r="I21" s="44">
        <f>'Intake UG UKEU'!G21+'Intake UG Int'!G21</f>
        <v>269</v>
      </c>
      <c r="J21" s="45">
        <f>'Intake UG UKEU'!H21+'Intake UG Int'!H21</f>
        <v>306</v>
      </c>
      <c r="L21" s="46">
        <f>'Intake UG UKEU'!J21+'Intake UG Int'!J21</f>
        <v>0</v>
      </c>
    </row>
    <row r="22" spans="1:12" ht="12.75">
      <c r="A22" s="39" t="s">
        <v>129</v>
      </c>
      <c r="B22" s="40">
        <f>'Intake UG UKEU'!B22+'Intake UG Int'!B22</f>
        <v>125</v>
      </c>
      <c r="C22" s="40">
        <f>'Intake UG UKEU'!C22+'Intake UG Int'!C22</f>
        <v>0</v>
      </c>
      <c r="D22" s="41">
        <f>'Intake UG UKEU'!D22+'Intake UG Int'!D22</f>
        <v>1</v>
      </c>
      <c r="E22" s="42">
        <f t="shared" si="1"/>
        <v>126</v>
      </c>
      <c r="F22" s="43"/>
      <c r="G22" s="48"/>
      <c r="H22" s="43"/>
      <c r="I22" s="44">
        <f>'Intake UG UKEU'!G22+'Intake UG Int'!G22</f>
        <v>131</v>
      </c>
      <c r="J22" s="45">
        <f>'Intake UG UKEU'!H22+'Intake UG Int'!H22</f>
        <v>108</v>
      </c>
      <c r="L22" s="46">
        <f>'Intake UG UKEU'!J22+'Intake UG Int'!J22</f>
        <v>0</v>
      </c>
    </row>
    <row r="23" spans="1:12" ht="12.75">
      <c r="A23" s="39" t="s">
        <v>130</v>
      </c>
      <c r="B23" s="40">
        <f>'Intake UG UKEU'!B23+'Intake UG Int'!B23</f>
        <v>168</v>
      </c>
      <c r="C23" s="40">
        <f>'Intake UG UKEU'!C23+'Intake UG Int'!C23</f>
        <v>0</v>
      </c>
      <c r="D23" s="41">
        <f>'Intake UG UKEU'!D23+'Intake UG Int'!D23</f>
        <v>0</v>
      </c>
      <c r="E23" s="42">
        <f t="shared" si="1"/>
        <v>168</v>
      </c>
      <c r="F23" s="43"/>
      <c r="G23" s="48"/>
      <c r="H23" s="43"/>
      <c r="I23" s="44">
        <f>'Intake UG UKEU'!G23+'Intake UG Int'!G23</f>
        <v>148</v>
      </c>
      <c r="J23" s="45">
        <f>'Intake UG UKEU'!H23+'Intake UG Int'!H23</f>
        <v>146</v>
      </c>
      <c r="L23" s="46">
        <f>'Intake UG UKEU'!J23+'Intake UG Int'!J23</f>
        <v>0</v>
      </c>
    </row>
    <row r="24" spans="1:12" ht="12.75">
      <c r="A24" s="39" t="s">
        <v>131</v>
      </c>
      <c r="B24" s="40">
        <f>'Intake UG UKEU'!B24+'Intake UG Int'!B24</f>
        <v>148</v>
      </c>
      <c r="C24" s="40">
        <f>'Intake UG UKEU'!C24+'Intake UG Int'!C24</f>
        <v>1</v>
      </c>
      <c r="D24" s="41">
        <f>'Intake UG UKEU'!D24+'Intake UG Int'!D24</f>
        <v>0</v>
      </c>
      <c r="E24" s="42">
        <f t="shared" si="1"/>
        <v>149</v>
      </c>
      <c r="F24" s="43"/>
      <c r="G24" s="48"/>
      <c r="H24" s="43"/>
      <c r="I24" s="44">
        <f>'Intake UG UKEU'!G24+'Intake UG Int'!G24</f>
        <v>151</v>
      </c>
      <c r="J24" s="45">
        <f>'Intake UG UKEU'!H24+'Intake UG Int'!H24</f>
        <v>175</v>
      </c>
      <c r="L24" s="46">
        <f>'Intake UG UKEU'!J24+'Intake UG Int'!J24</f>
        <v>2</v>
      </c>
    </row>
    <row r="25" spans="1:12" ht="12.75">
      <c r="A25" s="39" t="s">
        <v>132</v>
      </c>
      <c r="B25" s="40">
        <f>'Intake UG UKEU'!B25+'Intake UG Int'!B25</f>
        <v>161</v>
      </c>
      <c r="C25" s="40">
        <f>'Intake UG UKEU'!C25+'Intake UG Int'!C25</f>
        <v>0</v>
      </c>
      <c r="D25" s="41">
        <f>'Intake UG UKEU'!D25+'Intake UG Int'!D25</f>
        <v>0</v>
      </c>
      <c r="E25" s="42">
        <f t="shared" si="1"/>
        <v>161</v>
      </c>
      <c r="F25" s="43"/>
      <c r="G25" s="48"/>
      <c r="H25" s="43"/>
      <c r="I25" s="44">
        <f>'Intake UG UKEU'!G25+'Intake UG Int'!G25</f>
        <v>152</v>
      </c>
      <c r="J25" s="45">
        <f>'Intake UG UKEU'!H25+'Intake UG Int'!H25</f>
        <v>170</v>
      </c>
      <c r="L25" s="46">
        <f>'Intake UG UKEU'!J25+'Intake UG Int'!J25</f>
        <v>0</v>
      </c>
    </row>
    <row r="26" spans="1:12" ht="12.75">
      <c r="A26" s="39" t="s">
        <v>133</v>
      </c>
      <c r="B26" s="40">
        <f>'Intake UG UKEU'!B26+'Intake UG Int'!B26</f>
        <v>302</v>
      </c>
      <c r="C26" s="40">
        <f>'Intake UG UKEU'!C26+'Intake UG Int'!C26</f>
        <v>0</v>
      </c>
      <c r="D26" s="41">
        <f>'Intake UG UKEU'!D26+'Intake UG Int'!D26</f>
        <v>0</v>
      </c>
      <c r="E26" s="42">
        <f t="shared" si="1"/>
        <v>302</v>
      </c>
      <c r="F26" s="43"/>
      <c r="G26" s="48"/>
      <c r="H26" s="43"/>
      <c r="I26" s="44">
        <f>'Intake UG UKEU'!G26+'Intake UG Int'!G26</f>
        <v>312</v>
      </c>
      <c r="J26" s="45">
        <f>'Intake UG UKEU'!H26+'Intake UG Int'!H26</f>
        <v>300</v>
      </c>
      <c r="L26" s="46">
        <f>'Intake UG UKEU'!J26+'Intake UG Int'!J26</f>
        <v>0</v>
      </c>
    </row>
    <row r="27" spans="1:12" ht="12.75">
      <c r="A27" s="39" t="s">
        <v>134</v>
      </c>
      <c r="B27" s="40">
        <f>'Intake UG UKEU'!B27+'Intake UG Int'!B27</f>
        <v>173</v>
      </c>
      <c r="C27" s="40">
        <f>'Intake UG UKEU'!C27+'Intake UG Int'!C27</f>
        <v>0</v>
      </c>
      <c r="D27" s="41">
        <f>'Intake UG UKEU'!D27+'Intake UG Int'!D27</f>
        <v>0</v>
      </c>
      <c r="E27" s="42">
        <f t="shared" si="1"/>
        <v>173</v>
      </c>
      <c r="F27" s="43"/>
      <c r="G27" s="48"/>
      <c r="H27" s="43"/>
      <c r="I27" s="44">
        <f>'Intake UG UKEU'!G27+'Intake UG Int'!G27</f>
        <v>153</v>
      </c>
      <c r="J27" s="45">
        <f>'Intake UG UKEU'!H27+'Intake UG Int'!H27</f>
        <v>147</v>
      </c>
      <c r="L27" s="46">
        <f>'Intake UG UKEU'!J27+'Intake UG Int'!J27</f>
        <v>0</v>
      </c>
    </row>
    <row r="28" spans="1:12" ht="12.75">
      <c r="A28" s="39" t="s">
        <v>135</v>
      </c>
      <c r="B28" s="40">
        <f>'Intake UG UKEU'!B28+'Intake UG Int'!B28</f>
        <v>199</v>
      </c>
      <c r="C28" s="40">
        <f>'Intake UG UKEU'!C28+'Intake UG Int'!C28</f>
        <v>0</v>
      </c>
      <c r="D28" s="41">
        <f>'Intake UG UKEU'!D28+'Intake UG Int'!D28</f>
        <v>0</v>
      </c>
      <c r="E28" s="42">
        <f t="shared" si="1"/>
        <v>199</v>
      </c>
      <c r="F28" s="43"/>
      <c r="G28" s="48"/>
      <c r="H28" s="43"/>
      <c r="I28" s="44">
        <f>'Intake UG UKEU'!G28+'Intake UG Int'!G28</f>
        <v>200</v>
      </c>
      <c r="J28" s="45">
        <f>'Intake UG UKEU'!H28+'Intake UG Int'!H28</f>
        <v>243</v>
      </c>
      <c r="L28" s="46">
        <f>'Intake UG UKEU'!J28+'Intake UG Int'!J28</f>
        <v>0</v>
      </c>
    </row>
    <row r="29" spans="1:12" ht="12.75">
      <c r="A29" s="39" t="s">
        <v>136</v>
      </c>
      <c r="B29" s="40">
        <f>'Intake UG UKEU'!B29+'Intake UG Int'!B29</f>
        <v>169</v>
      </c>
      <c r="C29" s="40">
        <f>'Intake UG UKEU'!C29+'Intake UG Int'!C29</f>
        <v>0</v>
      </c>
      <c r="D29" s="41">
        <f>'Intake UG UKEU'!D29+'Intake UG Int'!D29</f>
        <v>0</v>
      </c>
      <c r="E29" s="42">
        <f t="shared" si="1"/>
        <v>169</v>
      </c>
      <c r="F29" s="43"/>
      <c r="G29" s="48"/>
      <c r="H29" s="43"/>
      <c r="I29" s="44">
        <f>'Intake UG UKEU'!G29+'Intake UG Int'!G29</f>
        <v>165</v>
      </c>
      <c r="J29" s="45">
        <f>'Intake UG UKEU'!H29+'Intake UG Int'!H29</f>
        <v>183</v>
      </c>
      <c r="L29" s="46">
        <f>'Intake UG UKEU'!J29+'Intake UG Int'!J29</f>
        <v>0</v>
      </c>
    </row>
    <row r="30" spans="1:12" s="28" customFormat="1" ht="12.75">
      <c r="A30" s="47" t="s">
        <v>137</v>
      </c>
      <c r="B30" s="48">
        <f>SUM(B21:B29)</f>
        <v>1745</v>
      </c>
      <c r="C30" s="48">
        <f>SUM(C21:C29)</f>
        <v>1</v>
      </c>
      <c r="D30" s="49">
        <f>SUM(D21:D29)</f>
        <v>1</v>
      </c>
      <c r="E30" s="50">
        <f>SUM(E21:E29)</f>
        <v>1747</v>
      </c>
      <c r="F30" s="51"/>
      <c r="G30" s="48"/>
      <c r="H30" s="51"/>
      <c r="I30" s="44">
        <f>SUM(I21:I29)</f>
        <v>1681</v>
      </c>
      <c r="J30" s="52">
        <f>SUM(J21:J29)</f>
        <v>1778</v>
      </c>
      <c r="L30" s="53">
        <f>SUM(L21:L29)</f>
        <v>2</v>
      </c>
    </row>
    <row r="31" spans="2:10" s="54" customFormat="1" ht="12.75">
      <c r="B31" s="51"/>
      <c r="C31" s="51"/>
      <c r="D31" s="55"/>
      <c r="E31" s="51"/>
      <c r="F31" s="51"/>
      <c r="G31" s="51"/>
      <c r="H31" s="51"/>
      <c r="I31" s="51"/>
      <c r="J31" s="55"/>
    </row>
    <row r="32" spans="1:12" s="28" customFormat="1" ht="12.75">
      <c r="A32" s="47" t="s">
        <v>138</v>
      </c>
      <c r="B32" s="48">
        <f>B30+B19+B10</f>
        <v>3260</v>
      </c>
      <c r="C32" s="48">
        <f>C30+C19+C10</f>
        <v>5</v>
      </c>
      <c r="D32" s="49">
        <f>D30+D19+D10</f>
        <v>134</v>
      </c>
      <c r="E32" s="50">
        <f>E30+E19+E10</f>
        <v>3399</v>
      </c>
      <c r="F32" s="51"/>
      <c r="G32" s="63"/>
      <c r="H32" s="51"/>
      <c r="I32" s="56">
        <f>I30+I19+I10</f>
        <v>3221</v>
      </c>
      <c r="J32" s="52">
        <f>J30+J19+J10</f>
        <v>3295</v>
      </c>
      <c r="L32" s="53">
        <f>L30+L19+L10</f>
        <v>8</v>
      </c>
    </row>
    <row r="33" spans="4:7" ht="12.75">
      <c r="D33" s="57"/>
      <c r="G33" s="28"/>
    </row>
    <row r="35" ht="12.75">
      <c r="A35" s="26" t="s">
        <v>209</v>
      </c>
    </row>
    <row r="36" ht="12.75">
      <c r="A36" s="26" t="s">
        <v>140</v>
      </c>
    </row>
    <row r="37" ht="12.75">
      <c r="A37" s="26" t="s">
        <v>210</v>
      </c>
    </row>
    <row r="38" spans="1:5" ht="12.75">
      <c r="A38" s="26" t="s">
        <v>211</v>
      </c>
      <c r="D38" s="59"/>
      <c r="E38" s="59"/>
    </row>
    <row r="39" ht="12.75">
      <c r="A39" s="26" t="s">
        <v>143</v>
      </c>
    </row>
    <row r="40" ht="12.75">
      <c r="A40" s="26" t="s">
        <v>142</v>
      </c>
    </row>
    <row r="41" ht="12.75">
      <c r="A41" s="26" t="s">
        <v>144</v>
      </c>
    </row>
  </sheetData>
  <mergeCells count="1">
    <mergeCell ref="I3:J3"/>
  </mergeCells>
  <hyperlinks>
    <hyperlink ref="A1" location="Contents!A5" display="3 - Full-Time UK/EU International Total (new to University)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2" r:id="rId1"/>
  <headerFooter alignWithMargins="0">
    <oddFooter>&amp;L&amp;"Arial,Regular"&amp;10&amp;F&amp;A&amp;C&amp;"Arial,Regular"&amp;10Early Student Numbers 2005/06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workbookViewId="0" topLeftCell="A1">
      <selection activeCell="A2" sqref="A2"/>
    </sheetView>
  </sheetViews>
  <sheetFormatPr defaultColWidth="9.00390625" defaultRowHeight="15.75"/>
  <cols>
    <col min="1" max="1" width="29.125" style="26" customWidth="1"/>
    <col min="2" max="2" width="12.25390625" style="26" customWidth="1"/>
    <col min="3" max="3" width="11.125" style="26" customWidth="1"/>
    <col min="4" max="4" width="9.00390625" style="26" customWidth="1"/>
    <col min="5" max="5" width="2.875" style="27" customWidth="1"/>
    <col min="6" max="16384" width="9.00390625" style="26" customWidth="1"/>
  </cols>
  <sheetData>
    <row r="1" ht="15.75">
      <c r="A1" s="25" t="s">
        <v>212</v>
      </c>
    </row>
    <row r="4" spans="1:5" ht="25.5">
      <c r="A4" s="30" t="s">
        <v>105</v>
      </c>
      <c r="B4" s="31" t="s">
        <v>106</v>
      </c>
      <c r="C4" s="32" t="s">
        <v>107</v>
      </c>
      <c r="D4" s="34" t="s">
        <v>109</v>
      </c>
      <c r="E4" s="35"/>
    </row>
    <row r="5" spans="1:5" ht="12.75">
      <c r="A5" s="39" t="s">
        <v>113</v>
      </c>
      <c r="B5" s="40"/>
      <c r="C5" s="40">
        <v>0</v>
      </c>
      <c r="D5" s="42">
        <f>SUM(B5:C5)</f>
        <v>0</v>
      </c>
      <c r="E5" s="43"/>
    </row>
    <row r="6" spans="1:5" ht="12.75">
      <c r="A6" s="39" t="s">
        <v>114</v>
      </c>
      <c r="B6" s="40"/>
      <c r="C6" s="40">
        <v>0</v>
      </c>
      <c r="D6" s="42">
        <f>SUM(B6:C6)</f>
        <v>0</v>
      </c>
      <c r="E6" s="43"/>
    </row>
    <row r="7" spans="1:5" ht="12.75">
      <c r="A7" s="39" t="s">
        <v>115</v>
      </c>
      <c r="B7" s="40"/>
      <c r="C7" s="40">
        <v>0</v>
      </c>
      <c r="D7" s="42">
        <f>SUM(B7:C7)</f>
        <v>0</v>
      </c>
      <c r="E7" s="43"/>
    </row>
    <row r="8" spans="1:5" ht="12.75">
      <c r="A8" s="39" t="s">
        <v>116</v>
      </c>
      <c r="B8" s="40"/>
      <c r="C8" s="40">
        <v>0</v>
      </c>
      <c r="D8" s="42">
        <f>SUM(B8:C8)</f>
        <v>0</v>
      </c>
      <c r="E8" s="43"/>
    </row>
    <row r="9" spans="1:5" ht="12.75">
      <c r="A9" s="39" t="s">
        <v>118</v>
      </c>
      <c r="B9" s="40"/>
      <c r="C9" s="40">
        <v>0</v>
      </c>
      <c r="D9" s="42">
        <f>SUM(B9:C9)</f>
        <v>0</v>
      </c>
      <c r="E9" s="43"/>
    </row>
    <row r="10" spans="1:5" s="28" customFormat="1" ht="12.75">
      <c r="A10" s="47" t="s">
        <v>119</v>
      </c>
      <c r="B10" s="48">
        <f>SUM(B5:B9)</f>
        <v>0</v>
      </c>
      <c r="C10" s="48">
        <f>SUM(C5:C9)</f>
        <v>0</v>
      </c>
      <c r="D10" s="50">
        <f>SUM(D5:D9)</f>
        <v>0</v>
      </c>
      <c r="E10" s="51"/>
    </row>
    <row r="11" spans="1:5" ht="8.25" customHeight="1">
      <c r="A11" s="39"/>
      <c r="B11" s="40"/>
      <c r="C11" s="40"/>
      <c r="D11" s="42"/>
      <c r="E11" s="43"/>
    </row>
    <row r="12" spans="1:5" ht="12.75">
      <c r="A12" s="39" t="s">
        <v>120</v>
      </c>
      <c r="B12" s="40"/>
      <c r="C12" s="40">
        <v>0</v>
      </c>
      <c r="D12" s="42">
        <f aca="true" t="shared" si="0" ref="D12:D18">SUM(B12:C12)</f>
        <v>0</v>
      </c>
      <c r="E12" s="43"/>
    </row>
    <row r="13" spans="1:5" ht="12.75">
      <c r="A13" s="39" t="s">
        <v>121</v>
      </c>
      <c r="B13" s="40"/>
      <c r="C13" s="40">
        <v>0</v>
      </c>
      <c r="D13" s="42">
        <f t="shared" si="0"/>
        <v>0</v>
      </c>
      <c r="E13" s="43"/>
    </row>
    <row r="14" spans="1:5" ht="12.75">
      <c r="A14" s="39" t="s">
        <v>122</v>
      </c>
      <c r="B14" s="40"/>
      <c r="C14" s="40">
        <v>0</v>
      </c>
      <c r="D14" s="42">
        <f t="shared" si="0"/>
        <v>0</v>
      </c>
      <c r="E14" s="43"/>
    </row>
    <row r="15" spans="1:5" ht="12.75">
      <c r="A15" s="39" t="s">
        <v>123</v>
      </c>
      <c r="B15" s="40"/>
      <c r="C15" s="40">
        <v>0</v>
      </c>
      <c r="D15" s="42">
        <f t="shared" si="0"/>
        <v>0</v>
      </c>
      <c r="E15" s="43"/>
    </row>
    <row r="16" spans="1:5" ht="12.75">
      <c r="A16" s="39" t="s">
        <v>124</v>
      </c>
      <c r="B16" s="40"/>
      <c r="C16" s="40">
        <v>0</v>
      </c>
      <c r="D16" s="42">
        <f t="shared" si="0"/>
        <v>0</v>
      </c>
      <c r="E16" s="43"/>
    </row>
    <row r="17" spans="1:5" ht="12.75">
      <c r="A17" s="39" t="s">
        <v>125</v>
      </c>
      <c r="B17" s="40"/>
      <c r="C17" s="40">
        <v>0</v>
      </c>
      <c r="D17" s="42">
        <f t="shared" si="0"/>
        <v>0</v>
      </c>
      <c r="E17" s="43"/>
    </row>
    <row r="18" spans="1:5" ht="12.75">
      <c r="A18" s="39" t="s">
        <v>126</v>
      </c>
      <c r="B18" s="40"/>
      <c r="C18" s="40">
        <v>0</v>
      </c>
      <c r="D18" s="42">
        <f t="shared" si="0"/>
        <v>0</v>
      </c>
      <c r="E18" s="43"/>
    </row>
    <row r="19" spans="1:5" s="28" customFormat="1" ht="12.75">
      <c r="A19" s="47" t="s">
        <v>127</v>
      </c>
      <c r="B19" s="48">
        <f>SUM(B12:B18)</f>
        <v>0</v>
      </c>
      <c r="C19" s="48">
        <f>SUM(C12:C18)</f>
        <v>0</v>
      </c>
      <c r="D19" s="50">
        <f>SUM(D12:D18)</f>
        <v>0</v>
      </c>
      <c r="E19" s="51"/>
    </row>
    <row r="20" spans="1:5" ht="8.25" customHeight="1">
      <c r="A20" s="39"/>
      <c r="B20" s="40"/>
      <c r="C20" s="40"/>
      <c r="D20" s="42"/>
      <c r="E20" s="43"/>
    </row>
    <row r="21" spans="1:5" ht="12.75">
      <c r="A21" s="39" t="s">
        <v>128</v>
      </c>
      <c r="B21" s="40"/>
      <c r="C21" s="40">
        <v>0</v>
      </c>
      <c r="D21" s="42">
        <f aca="true" t="shared" si="1" ref="D21:D29">SUM(B21:C21)</f>
        <v>0</v>
      </c>
      <c r="E21" s="43"/>
    </row>
    <row r="22" spans="1:5" ht="12.75">
      <c r="A22" s="39" t="s">
        <v>129</v>
      </c>
      <c r="B22" s="40"/>
      <c r="C22" s="40">
        <v>0</v>
      </c>
      <c r="D22" s="42">
        <f t="shared" si="1"/>
        <v>0</v>
      </c>
      <c r="E22" s="43"/>
    </row>
    <row r="23" spans="1:5" ht="12.75">
      <c r="A23" s="39" t="s">
        <v>130</v>
      </c>
      <c r="B23" s="40"/>
      <c r="C23" s="40">
        <v>0</v>
      </c>
      <c r="D23" s="42">
        <f t="shared" si="1"/>
        <v>0</v>
      </c>
      <c r="E23" s="43"/>
    </row>
    <row r="24" spans="1:5" ht="12.75">
      <c r="A24" s="39" t="s">
        <v>131</v>
      </c>
      <c r="B24" s="40"/>
      <c r="C24" s="40">
        <v>0</v>
      </c>
      <c r="D24" s="42">
        <f t="shared" si="1"/>
        <v>0</v>
      </c>
      <c r="E24" s="43"/>
    </row>
    <row r="25" spans="1:5" ht="12.75">
      <c r="A25" s="39" t="s">
        <v>132</v>
      </c>
      <c r="B25" s="40"/>
      <c r="C25" s="40">
        <v>0</v>
      </c>
      <c r="D25" s="42">
        <f t="shared" si="1"/>
        <v>0</v>
      </c>
      <c r="E25" s="43"/>
    </row>
    <row r="26" spans="1:5" ht="12.75">
      <c r="A26" s="39" t="s">
        <v>133</v>
      </c>
      <c r="B26" s="40"/>
      <c r="C26" s="40">
        <v>0</v>
      </c>
      <c r="D26" s="42">
        <f t="shared" si="1"/>
        <v>0</v>
      </c>
      <c r="E26" s="43"/>
    </row>
    <row r="27" spans="1:5" ht="12.75">
      <c r="A27" s="39" t="s">
        <v>134</v>
      </c>
      <c r="B27" s="40"/>
      <c r="C27" s="40">
        <v>0</v>
      </c>
      <c r="D27" s="42">
        <f t="shared" si="1"/>
        <v>0</v>
      </c>
      <c r="E27" s="43"/>
    </row>
    <row r="28" spans="1:5" ht="12.75">
      <c r="A28" s="39" t="s">
        <v>135</v>
      </c>
      <c r="B28" s="40"/>
      <c r="C28" s="40">
        <v>0</v>
      </c>
      <c r="D28" s="42">
        <f t="shared" si="1"/>
        <v>0</v>
      </c>
      <c r="E28" s="43"/>
    </row>
    <row r="29" spans="1:5" ht="12.75">
      <c r="A29" s="39" t="s">
        <v>136</v>
      </c>
      <c r="B29" s="40"/>
      <c r="C29" s="40">
        <v>0</v>
      </c>
      <c r="D29" s="42">
        <f t="shared" si="1"/>
        <v>0</v>
      </c>
      <c r="E29" s="43"/>
    </row>
    <row r="30" spans="1:5" s="28" customFormat="1" ht="12.75">
      <c r="A30" s="47" t="s">
        <v>137</v>
      </c>
      <c r="B30" s="48">
        <f>SUM(B21:B29)</f>
        <v>0</v>
      </c>
      <c r="C30" s="48">
        <f>SUM(C21:C29)</f>
        <v>0</v>
      </c>
      <c r="D30" s="50">
        <f>SUM(D21:D29)</f>
        <v>0</v>
      </c>
      <c r="E30" s="51"/>
    </row>
    <row r="31" spans="2:5" s="54" customFormat="1" ht="12.75">
      <c r="B31" s="51"/>
      <c r="C31" s="51"/>
      <c r="D31" s="51"/>
      <c r="E31" s="51"/>
    </row>
    <row r="32" spans="1:5" s="28" customFormat="1" ht="12.75">
      <c r="A32" s="47" t="s">
        <v>138</v>
      </c>
      <c r="B32" s="48">
        <f>B30+B19+B10</f>
        <v>0</v>
      </c>
      <c r="C32" s="48">
        <f>C30+C19+C10</f>
        <v>0</v>
      </c>
      <c r="D32" s="50">
        <f>D30+D19+D10</f>
        <v>0</v>
      </c>
      <c r="E32" s="51"/>
    </row>
    <row r="35" spans="1:4" ht="12.75">
      <c r="A35" s="57" t="s">
        <v>209</v>
      </c>
      <c r="D35" s="59"/>
    </row>
    <row r="36" ht="12.75">
      <c r="A36" s="57" t="s">
        <v>147</v>
      </c>
    </row>
    <row r="37" ht="12.75">
      <c r="A37" s="26" t="s">
        <v>143</v>
      </c>
    </row>
  </sheetData>
  <hyperlinks>
    <hyperlink ref="A1" location="Contents!A9" display="4 - Full-Time UK/EU Undergraduates Population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98" r:id="rId1"/>
  <headerFooter alignWithMargins="0">
    <oddFooter>&amp;L&amp;"Arial,Regular"&amp;10&amp;F&amp;A&amp;C&amp;"Arial,Regular"&amp;10Early Student Numbers 2005/06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workbookViewId="0" topLeftCell="A1">
      <selection activeCell="A2" sqref="A2"/>
    </sheetView>
  </sheetViews>
  <sheetFormatPr defaultColWidth="9.00390625" defaultRowHeight="15.75"/>
  <cols>
    <col min="1" max="1" width="29.25390625" style="26" customWidth="1"/>
    <col min="2" max="2" width="12.25390625" style="26" customWidth="1"/>
    <col min="3" max="3" width="11.125" style="26" customWidth="1"/>
    <col min="4" max="4" width="9.00390625" style="26" customWidth="1"/>
    <col min="5" max="5" width="2.875" style="27" customWidth="1"/>
    <col min="6" max="16384" width="9.00390625" style="26" customWidth="1"/>
  </cols>
  <sheetData>
    <row r="1" ht="15.75">
      <c r="A1" s="25" t="s">
        <v>215</v>
      </c>
    </row>
    <row r="4" spans="1:5" ht="25.5">
      <c r="A4" s="30" t="s">
        <v>105</v>
      </c>
      <c r="B4" s="31" t="s">
        <v>106</v>
      </c>
      <c r="C4" s="32" t="s">
        <v>107</v>
      </c>
      <c r="D4" s="34" t="s">
        <v>109</v>
      </c>
      <c r="E4" s="35"/>
    </row>
    <row r="5" spans="1:5" ht="12.75">
      <c r="A5" s="39" t="s">
        <v>113</v>
      </c>
      <c r="B5" s="40"/>
      <c r="C5" s="40"/>
      <c r="D5" s="42">
        <f>SUM(B5:C5)</f>
        <v>0</v>
      </c>
      <c r="E5" s="43"/>
    </row>
    <row r="6" spans="1:5" ht="12.75">
      <c r="A6" s="39" t="s">
        <v>114</v>
      </c>
      <c r="B6" s="40"/>
      <c r="C6" s="40"/>
      <c r="D6" s="42">
        <f>SUM(B6:C6)</f>
        <v>0</v>
      </c>
      <c r="E6" s="43"/>
    </row>
    <row r="7" spans="1:5" ht="12.75">
      <c r="A7" s="39" t="s">
        <v>115</v>
      </c>
      <c r="B7" s="40"/>
      <c r="C7" s="40"/>
      <c r="D7" s="42">
        <f>SUM(B7:C7)</f>
        <v>0</v>
      </c>
      <c r="E7" s="43"/>
    </row>
    <row r="8" spans="1:5" ht="12.75">
      <c r="A8" s="39" t="s">
        <v>116</v>
      </c>
      <c r="B8" s="40"/>
      <c r="C8" s="40"/>
      <c r="D8" s="42">
        <f>SUM(B8:C8)</f>
        <v>0</v>
      </c>
      <c r="E8" s="43"/>
    </row>
    <row r="9" spans="1:5" ht="12.75">
      <c r="A9" s="39" t="s">
        <v>118</v>
      </c>
      <c r="B9" s="40"/>
      <c r="C9" s="40"/>
      <c r="D9" s="42">
        <f>SUM(B9:C9)</f>
        <v>0</v>
      </c>
      <c r="E9" s="43"/>
    </row>
    <row r="10" spans="1:5" s="28" customFormat="1" ht="12.75">
      <c r="A10" s="47" t="s">
        <v>119</v>
      </c>
      <c r="B10" s="48">
        <f>SUM(B5:B9)</f>
        <v>0</v>
      </c>
      <c r="C10" s="48">
        <f>SUM(C5:C9)</f>
        <v>0</v>
      </c>
      <c r="D10" s="50">
        <f>SUM(D5:D9)</f>
        <v>0</v>
      </c>
      <c r="E10" s="51"/>
    </row>
    <row r="11" spans="1:5" ht="8.25" customHeight="1">
      <c r="A11" s="39"/>
      <c r="B11" s="40"/>
      <c r="C11" s="40"/>
      <c r="D11" s="42"/>
      <c r="E11" s="43"/>
    </row>
    <row r="12" spans="1:5" ht="12.75">
      <c r="A12" s="39" t="s">
        <v>120</v>
      </c>
      <c r="B12" s="40"/>
      <c r="C12" s="40"/>
      <c r="D12" s="42">
        <f aca="true" t="shared" si="0" ref="D12:D18">SUM(B12:C12)</f>
        <v>0</v>
      </c>
      <c r="E12" s="43"/>
    </row>
    <row r="13" spans="1:5" ht="12.75">
      <c r="A13" s="39" t="s">
        <v>121</v>
      </c>
      <c r="B13" s="40"/>
      <c r="C13" s="40"/>
      <c r="D13" s="42">
        <f t="shared" si="0"/>
        <v>0</v>
      </c>
      <c r="E13" s="43"/>
    </row>
    <row r="14" spans="1:5" ht="12.75">
      <c r="A14" s="39" t="s">
        <v>122</v>
      </c>
      <c r="B14" s="40"/>
      <c r="C14" s="40"/>
      <c r="D14" s="42">
        <f t="shared" si="0"/>
        <v>0</v>
      </c>
      <c r="E14" s="43"/>
    </row>
    <row r="15" spans="1:5" ht="12.75">
      <c r="A15" s="39" t="s">
        <v>123</v>
      </c>
      <c r="B15" s="40"/>
      <c r="C15" s="40"/>
      <c r="D15" s="42">
        <f t="shared" si="0"/>
        <v>0</v>
      </c>
      <c r="E15" s="43"/>
    </row>
    <row r="16" spans="1:5" ht="12.75">
      <c r="A16" s="39" t="s">
        <v>124</v>
      </c>
      <c r="B16" s="40"/>
      <c r="C16" s="40"/>
      <c r="D16" s="42">
        <f t="shared" si="0"/>
        <v>0</v>
      </c>
      <c r="E16" s="43"/>
    </row>
    <row r="17" spans="1:5" ht="12.75">
      <c r="A17" s="39" t="s">
        <v>125</v>
      </c>
      <c r="B17" s="40"/>
      <c r="C17" s="40"/>
      <c r="D17" s="42">
        <f t="shared" si="0"/>
        <v>0</v>
      </c>
      <c r="E17" s="43"/>
    </row>
    <row r="18" spans="1:5" ht="12.75">
      <c r="A18" s="39" t="s">
        <v>126</v>
      </c>
      <c r="B18" s="40"/>
      <c r="C18" s="40"/>
      <c r="D18" s="42">
        <f t="shared" si="0"/>
        <v>0</v>
      </c>
      <c r="E18" s="43"/>
    </row>
    <row r="19" spans="1:5" s="28" customFormat="1" ht="12.75">
      <c r="A19" s="47" t="s">
        <v>127</v>
      </c>
      <c r="B19" s="48">
        <f>SUM(B12:B18)</f>
        <v>0</v>
      </c>
      <c r="C19" s="48">
        <f>SUM(C12:C18)</f>
        <v>0</v>
      </c>
      <c r="D19" s="50">
        <f>SUM(D12:D18)</f>
        <v>0</v>
      </c>
      <c r="E19" s="51"/>
    </row>
    <row r="20" spans="1:5" ht="8.25" customHeight="1">
      <c r="A20" s="39"/>
      <c r="B20" s="40"/>
      <c r="C20" s="40"/>
      <c r="D20" s="42"/>
      <c r="E20" s="43"/>
    </row>
    <row r="21" spans="1:5" ht="12.75">
      <c r="A21" s="39" t="s">
        <v>128</v>
      </c>
      <c r="B21" s="40"/>
      <c r="C21" s="40"/>
      <c r="D21" s="42">
        <f aca="true" t="shared" si="1" ref="D21:D29">SUM(B21:C21)</f>
        <v>0</v>
      </c>
      <c r="E21" s="43"/>
    </row>
    <row r="22" spans="1:5" ht="12.75">
      <c r="A22" s="39" t="s">
        <v>129</v>
      </c>
      <c r="B22" s="40"/>
      <c r="C22" s="40"/>
      <c r="D22" s="42">
        <f t="shared" si="1"/>
        <v>0</v>
      </c>
      <c r="E22" s="43"/>
    </row>
    <row r="23" spans="1:5" ht="12.75">
      <c r="A23" s="39" t="s">
        <v>130</v>
      </c>
      <c r="B23" s="40"/>
      <c r="C23" s="40"/>
      <c r="D23" s="42">
        <f t="shared" si="1"/>
        <v>0</v>
      </c>
      <c r="E23" s="43"/>
    </row>
    <row r="24" spans="1:5" ht="12.75">
      <c r="A24" s="39" t="s">
        <v>131</v>
      </c>
      <c r="B24" s="40"/>
      <c r="C24" s="40"/>
      <c r="D24" s="42">
        <f t="shared" si="1"/>
        <v>0</v>
      </c>
      <c r="E24" s="43"/>
    </row>
    <row r="25" spans="1:5" ht="12.75">
      <c r="A25" s="39" t="s">
        <v>132</v>
      </c>
      <c r="B25" s="40"/>
      <c r="C25" s="40"/>
      <c r="D25" s="42">
        <f t="shared" si="1"/>
        <v>0</v>
      </c>
      <c r="E25" s="43"/>
    </row>
    <row r="26" spans="1:5" ht="12.75">
      <c r="A26" s="39" t="s">
        <v>133</v>
      </c>
      <c r="B26" s="40"/>
      <c r="C26" s="40"/>
      <c r="D26" s="42">
        <f t="shared" si="1"/>
        <v>0</v>
      </c>
      <c r="E26" s="43"/>
    </row>
    <row r="27" spans="1:5" ht="12.75">
      <c r="A27" s="39" t="s">
        <v>134</v>
      </c>
      <c r="B27" s="40"/>
      <c r="C27" s="40"/>
      <c r="D27" s="42">
        <f t="shared" si="1"/>
        <v>0</v>
      </c>
      <c r="E27" s="43"/>
    </row>
    <row r="28" spans="1:5" ht="12.75">
      <c r="A28" s="39" t="s">
        <v>135</v>
      </c>
      <c r="B28" s="40"/>
      <c r="C28" s="40"/>
      <c r="D28" s="42">
        <f t="shared" si="1"/>
        <v>0</v>
      </c>
      <c r="E28" s="43"/>
    </row>
    <row r="29" spans="1:5" ht="12.75">
      <c r="A29" s="39" t="s">
        <v>136</v>
      </c>
      <c r="B29" s="40"/>
      <c r="C29" s="40"/>
      <c r="D29" s="42">
        <f t="shared" si="1"/>
        <v>0</v>
      </c>
      <c r="E29" s="43"/>
    </row>
    <row r="30" spans="1:5" s="28" customFormat="1" ht="12.75">
      <c r="A30" s="47" t="s">
        <v>137</v>
      </c>
      <c r="B30" s="48">
        <f>SUM(B21:B29)</f>
        <v>0</v>
      </c>
      <c r="C30" s="48">
        <f>SUM(C21:C29)</f>
        <v>0</v>
      </c>
      <c r="D30" s="50">
        <f>SUM(D21:D29)</f>
        <v>0</v>
      </c>
      <c r="E30" s="51"/>
    </row>
    <row r="31" spans="2:5" s="54" customFormat="1" ht="12.75">
      <c r="B31" s="51"/>
      <c r="C31" s="51"/>
      <c r="D31" s="51"/>
      <c r="E31" s="51"/>
    </row>
    <row r="32" spans="1:5" s="28" customFormat="1" ht="12.75">
      <c r="A32" s="47" t="s">
        <v>138</v>
      </c>
      <c r="B32" s="48">
        <f>B30+B19+B10</f>
        <v>0</v>
      </c>
      <c r="C32" s="48">
        <f>C30+C19+C10</f>
        <v>0</v>
      </c>
      <c r="D32" s="50">
        <f>D30+D19+D10</f>
        <v>0</v>
      </c>
      <c r="E32" s="51"/>
    </row>
    <row r="35" spans="1:4" ht="12.75">
      <c r="A35" s="57" t="s">
        <v>209</v>
      </c>
      <c r="D35" s="59"/>
    </row>
    <row r="36" ht="12.75">
      <c r="A36" s="57" t="s">
        <v>147</v>
      </c>
    </row>
    <row r="37" ht="12.75">
      <c r="A37" s="26" t="s">
        <v>143</v>
      </c>
    </row>
  </sheetData>
  <hyperlinks>
    <hyperlink ref="A1" location="Contents!A10" display="5 - Full-Time International Undergraduates Population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98" r:id="rId1"/>
  <headerFooter alignWithMargins="0">
    <oddFooter>&amp;L&amp;"Arial,Regular"&amp;10&amp;F&amp;A&amp;C&amp;"Arial,Regular"&amp;10Early Student Numbers 2005/06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workbookViewId="0" topLeftCell="A1">
      <selection activeCell="A2" sqref="A2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1.125" style="26" customWidth="1"/>
    <col min="4" max="4" width="9.00390625" style="26" customWidth="1"/>
    <col min="5" max="5" width="2.875" style="27" customWidth="1"/>
    <col min="6" max="16384" width="9.00390625" style="26" customWidth="1"/>
  </cols>
  <sheetData>
    <row r="1" ht="15.75">
      <c r="A1" s="25" t="s">
        <v>206</v>
      </c>
    </row>
    <row r="4" spans="1:5" ht="25.5">
      <c r="A4" s="30" t="s">
        <v>105</v>
      </c>
      <c r="B4" s="31" t="s">
        <v>106</v>
      </c>
      <c r="C4" s="32" t="s">
        <v>107</v>
      </c>
      <c r="D4" s="34" t="s">
        <v>109</v>
      </c>
      <c r="E4" s="35"/>
    </row>
    <row r="5" spans="1:5" ht="12.75">
      <c r="A5" s="39" t="s">
        <v>113</v>
      </c>
      <c r="B5" s="40">
        <f>'Yr 1 UG UKEU'!B5+'Yr 1 UG Int'!B5</f>
        <v>0</v>
      </c>
      <c r="C5" s="40">
        <f>'Yr 1 UG UKEU'!C5+'Yr 1 UG Int'!C5</f>
        <v>0</v>
      </c>
      <c r="D5" s="42">
        <f>SUM(B5:C5)</f>
        <v>0</v>
      </c>
      <c r="E5" s="43"/>
    </row>
    <row r="6" spans="1:5" ht="12.75">
      <c r="A6" s="39" t="s">
        <v>114</v>
      </c>
      <c r="B6" s="40">
        <f>'Yr 1 UG UKEU'!B6+'Yr 1 UG Int'!B6</f>
        <v>0</v>
      </c>
      <c r="C6" s="40">
        <f>'Yr 1 UG UKEU'!C6+'Yr 1 UG Int'!C6</f>
        <v>0</v>
      </c>
      <c r="D6" s="42">
        <f>SUM(B6:C6)</f>
        <v>0</v>
      </c>
      <c r="E6" s="43"/>
    </row>
    <row r="7" spans="1:5" ht="12.75">
      <c r="A7" s="39" t="s">
        <v>115</v>
      </c>
      <c r="B7" s="40">
        <f>'Yr 1 UG UKEU'!B7+'Yr 1 UG Int'!B7</f>
        <v>0</v>
      </c>
      <c r="C7" s="40">
        <f>'Yr 1 UG UKEU'!C7+'Yr 1 UG Int'!C7</f>
        <v>0</v>
      </c>
      <c r="D7" s="42">
        <f>SUM(B7:C7)</f>
        <v>0</v>
      </c>
      <c r="E7" s="43"/>
    </row>
    <row r="8" spans="1:5" ht="12.75">
      <c r="A8" s="39" t="s">
        <v>116</v>
      </c>
      <c r="B8" s="40">
        <f>'Yr 1 UG UKEU'!B8+'Yr 1 UG Int'!B8</f>
        <v>0</v>
      </c>
      <c r="C8" s="40">
        <f>'Yr 1 UG UKEU'!C8+'Yr 1 UG Int'!C8</f>
        <v>0</v>
      </c>
      <c r="D8" s="42">
        <f>SUM(B8:C8)</f>
        <v>0</v>
      </c>
      <c r="E8" s="43"/>
    </row>
    <row r="9" spans="1:5" ht="12.75">
      <c r="A9" s="39" t="s">
        <v>118</v>
      </c>
      <c r="B9" s="40">
        <f>'Yr 1 UG UKEU'!B9+'Yr 1 UG Int'!B9</f>
        <v>0</v>
      </c>
      <c r="C9" s="40">
        <f>'Yr 1 UG UKEU'!C9+'Yr 1 UG Int'!C9</f>
        <v>0</v>
      </c>
      <c r="D9" s="42">
        <f>SUM(B9:C9)</f>
        <v>0</v>
      </c>
      <c r="E9" s="43"/>
    </row>
    <row r="10" spans="1:5" s="28" customFormat="1" ht="12.75">
      <c r="A10" s="47" t="s">
        <v>119</v>
      </c>
      <c r="B10" s="48">
        <f>SUM(B5:B9)</f>
        <v>0</v>
      </c>
      <c r="C10" s="48">
        <f>SUM(C5:C9)</f>
        <v>0</v>
      </c>
      <c r="D10" s="50">
        <f>SUM(D5:D9)</f>
        <v>0</v>
      </c>
      <c r="E10" s="51"/>
    </row>
    <row r="11" spans="1:5" ht="8.25" customHeight="1">
      <c r="A11" s="39"/>
      <c r="B11" s="40"/>
      <c r="C11" s="40"/>
      <c r="D11" s="42"/>
      <c r="E11" s="43"/>
    </row>
    <row r="12" spans="1:5" ht="12.75">
      <c r="A12" s="39" t="s">
        <v>120</v>
      </c>
      <c r="B12" s="40">
        <f>'Yr 1 UG UKEU'!B12+'Yr 1 UG Int'!B12</f>
        <v>0</v>
      </c>
      <c r="C12" s="40">
        <f>'Yr 1 UG UKEU'!C12+'Yr 1 UG Int'!C12</f>
        <v>0</v>
      </c>
      <c r="D12" s="42">
        <f aca="true" t="shared" si="0" ref="D12:D18">SUM(B12:C12)</f>
        <v>0</v>
      </c>
      <c r="E12" s="43"/>
    </row>
    <row r="13" spans="1:5" ht="12.75">
      <c r="A13" s="39" t="s">
        <v>121</v>
      </c>
      <c r="B13" s="40">
        <f>'Yr 1 UG UKEU'!B13+'Yr 1 UG Int'!B13</f>
        <v>0</v>
      </c>
      <c r="C13" s="40">
        <f>'Yr 1 UG UKEU'!C13+'Yr 1 UG Int'!C13</f>
        <v>0</v>
      </c>
      <c r="D13" s="42">
        <f t="shared" si="0"/>
        <v>0</v>
      </c>
      <c r="E13" s="43"/>
    </row>
    <row r="14" spans="1:5" ht="12.75">
      <c r="A14" s="39" t="s">
        <v>122</v>
      </c>
      <c r="B14" s="40">
        <f>'Yr 1 UG UKEU'!B14+'Yr 1 UG Int'!B14</f>
        <v>0</v>
      </c>
      <c r="C14" s="40">
        <f>'Yr 1 UG UKEU'!C14+'Yr 1 UG Int'!C14</f>
        <v>0</v>
      </c>
      <c r="D14" s="42">
        <f t="shared" si="0"/>
        <v>0</v>
      </c>
      <c r="E14" s="43"/>
    </row>
    <row r="15" spans="1:5" ht="12.75">
      <c r="A15" s="39" t="s">
        <v>123</v>
      </c>
      <c r="B15" s="40">
        <f>'Yr 1 UG UKEU'!B15+'Yr 1 UG Int'!B15</f>
        <v>0</v>
      </c>
      <c r="C15" s="40">
        <f>'Yr 1 UG UKEU'!C15+'Yr 1 UG Int'!C15</f>
        <v>0</v>
      </c>
      <c r="D15" s="42">
        <f t="shared" si="0"/>
        <v>0</v>
      </c>
      <c r="E15" s="43"/>
    </row>
    <row r="16" spans="1:5" ht="12.75">
      <c r="A16" s="39" t="s">
        <v>124</v>
      </c>
      <c r="B16" s="40">
        <f>'Yr 1 UG UKEU'!B16+'Yr 1 UG Int'!B16</f>
        <v>0</v>
      </c>
      <c r="C16" s="40">
        <f>'Yr 1 UG UKEU'!C16+'Yr 1 UG Int'!C16</f>
        <v>0</v>
      </c>
      <c r="D16" s="42">
        <f t="shared" si="0"/>
        <v>0</v>
      </c>
      <c r="E16" s="43"/>
    </row>
    <row r="17" spans="1:5" ht="12.75">
      <c r="A17" s="39" t="s">
        <v>125</v>
      </c>
      <c r="B17" s="40">
        <f>'Yr 1 UG UKEU'!B17+'Yr 1 UG Int'!B17</f>
        <v>0</v>
      </c>
      <c r="C17" s="40">
        <f>'Yr 1 UG UKEU'!C17+'Yr 1 UG Int'!C17</f>
        <v>0</v>
      </c>
      <c r="D17" s="42">
        <f t="shared" si="0"/>
        <v>0</v>
      </c>
      <c r="E17" s="43"/>
    </row>
    <row r="18" spans="1:5" ht="12.75">
      <c r="A18" s="39" t="s">
        <v>126</v>
      </c>
      <c r="B18" s="40">
        <f>'Yr 1 UG UKEU'!B18+'Yr 1 UG Int'!B18</f>
        <v>0</v>
      </c>
      <c r="C18" s="40">
        <f>'Yr 1 UG UKEU'!C18+'Yr 1 UG Int'!C18</f>
        <v>0</v>
      </c>
      <c r="D18" s="42">
        <f t="shared" si="0"/>
        <v>0</v>
      </c>
      <c r="E18" s="43"/>
    </row>
    <row r="19" spans="1:5" s="28" customFormat="1" ht="12.75">
      <c r="A19" s="47" t="s">
        <v>127</v>
      </c>
      <c r="B19" s="48">
        <f>SUM(B12:B18)</f>
        <v>0</v>
      </c>
      <c r="C19" s="48">
        <f>SUM(C12:C18)</f>
        <v>0</v>
      </c>
      <c r="D19" s="50">
        <f>SUM(D12:D18)</f>
        <v>0</v>
      </c>
      <c r="E19" s="51"/>
    </row>
    <row r="20" spans="1:5" ht="8.25" customHeight="1">
      <c r="A20" s="39"/>
      <c r="B20" s="40"/>
      <c r="C20" s="40"/>
      <c r="D20" s="42"/>
      <c r="E20" s="43"/>
    </row>
    <row r="21" spans="1:5" ht="12.75">
      <c r="A21" s="39" t="s">
        <v>128</v>
      </c>
      <c r="B21" s="40">
        <f>'Yr 1 UG UKEU'!B21+'Yr 1 UG Int'!B21</f>
        <v>0</v>
      </c>
      <c r="C21" s="40">
        <f>'Yr 1 UG UKEU'!C21+'Yr 1 UG Int'!C21</f>
        <v>0</v>
      </c>
      <c r="D21" s="42">
        <f aca="true" t="shared" si="1" ref="D21:D29">SUM(B21:C21)</f>
        <v>0</v>
      </c>
      <c r="E21" s="43"/>
    </row>
    <row r="22" spans="1:5" ht="12.75">
      <c r="A22" s="39" t="s">
        <v>129</v>
      </c>
      <c r="B22" s="40">
        <f>'Yr 1 UG UKEU'!B22+'Yr 1 UG Int'!B22</f>
        <v>0</v>
      </c>
      <c r="C22" s="40">
        <f>'Yr 1 UG UKEU'!C22+'Yr 1 UG Int'!C22</f>
        <v>0</v>
      </c>
      <c r="D22" s="42">
        <f t="shared" si="1"/>
        <v>0</v>
      </c>
      <c r="E22" s="43"/>
    </row>
    <row r="23" spans="1:5" ht="12.75">
      <c r="A23" s="39" t="s">
        <v>130</v>
      </c>
      <c r="B23" s="40">
        <f>'Yr 1 UG UKEU'!B23+'Yr 1 UG Int'!B23</f>
        <v>0</v>
      </c>
      <c r="C23" s="40">
        <f>'Yr 1 UG UKEU'!C23+'Yr 1 UG Int'!C23</f>
        <v>0</v>
      </c>
      <c r="D23" s="42">
        <f t="shared" si="1"/>
        <v>0</v>
      </c>
      <c r="E23" s="43"/>
    </row>
    <row r="24" spans="1:5" ht="12.75">
      <c r="A24" s="39" t="s">
        <v>131</v>
      </c>
      <c r="B24" s="40">
        <f>'Yr 1 UG UKEU'!B24+'Yr 1 UG Int'!B24</f>
        <v>0</v>
      </c>
      <c r="C24" s="40">
        <f>'Yr 1 UG UKEU'!C24+'Yr 1 UG Int'!C24</f>
        <v>0</v>
      </c>
      <c r="D24" s="42">
        <f t="shared" si="1"/>
        <v>0</v>
      </c>
      <c r="E24" s="43"/>
    </row>
    <row r="25" spans="1:5" ht="12.75">
      <c r="A25" s="39" t="s">
        <v>132</v>
      </c>
      <c r="B25" s="40">
        <f>'Yr 1 UG UKEU'!B25+'Yr 1 UG Int'!B25</f>
        <v>0</v>
      </c>
      <c r="C25" s="40">
        <f>'Yr 1 UG UKEU'!C25+'Yr 1 UG Int'!C25</f>
        <v>0</v>
      </c>
      <c r="D25" s="42">
        <f t="shared" si="1"/>
        <v>0</v>
      </c>
      <c r="E25" s="43"/>
    </row>
    <row r="26" spans="1:5" ht="12.75">
      <c r="A26" s="39" t="s">
        <v>133</v>
      </c>
      <c r="B26" s="40">
        <f>'Yr 1 UG UKEU'!B26+'Yr 1 UG Int'!B26</f>
        <v>0</v>
      </c>
      <c r="C26" s="40">
        <f>'Yr 1 UG UKEU'!C26+'Yr 1 UG Int'!C26</f>
        <v>0</v>
      </c>
      <c r="D26" s="42">
        <f t="shared" si="1"/>
        <v>0</v>
      </c>
      <c r="E26" s="43"/>
    </row>
    <row r="27" spans="1:5" ht="12.75">
      <c r="A27" s="39" t="s">
        <v>134</v>
      </c>
      <c r="B27" s="40">
        <f>'Yr 1 UG UKEU'!B27+'Yr 1 UG Int'!B27</f>
        <v>0</v>
      </c>
      <c r="C27" s="40">
        <f>'Yr 1 UG UKEU'!C27+'Yr 1 UG Int'!C27</f>
        <v>0</v>
      </c>
      <c r="D27" s="42">
        <f t="shared" si="1"/>
        <v>0</v>
      </c>
      <c r="E27" s="43"/>
    </row>
    <row r="28" spans="1:5" ht="12.75">
      <c r="A28" s="39" t="s">
        <v>135</v>
      </c>
      <c r="B28" s="40">
        <f>'Yr 1 UG UKEU'!B28+'Yr 1 UG Int'!B28</f>
        <v>0</v>
      </c>
      <c r="C28" s="40">
        <f>'Yr 1 UG UKEU'!C28+'Yr 1 UG Int'!C28</f>
        <v>0</v>
      </c>
      <c r="D28" s="42">
        <f t="shared" si="1"/>
        <v>0</v>
      </c>
      <c r="E28" s="43"/>
    </row>
    <row r="29" spans="1:5" ht="12.75">
      <c r="A29" s="39" t="s">
        <v>136</v>
      </c>
      <c r="B29" s="40">
        <f>'Yr 1 UG UKEU'!B29+'Yr 1 UG Int'!B29</f>
        <v>0</v>
      </c>
      <c r="C29" s="40">
        <f>'Yr 1 UG UKEU'!C29+'Yr 1 UG Int'!C29</f>
        <v>0</v>
      </c>
      <c r="D29" s="42">
        <f t="shared" si="1"/>
        <v>0</v>
      </c>
      <c r="E29" s="43"/>
    </row>
    <row r="30" spans="1:5" s="28" customFormat="1" ht="12.75">
      <c r="A30" s="47" t="s">
        <v>137</v>
      </c>
      <c r="B30" s="48">
        <f>SUM(B21:B29)</f>
        <v>0</v>
      </c>
      <c r="C30" s="48">
        <f>SUM(C21:C29)</f>
        <v>0</v>
      </c>
      <c r="D30" s="50">
        <f>SUM(D21:D29)</f>
        <v>0</v>
      </c>
      <c r="E30" s="51"/>
    </row>
    <row r="31" spans="2:5" s="54" customFormat="1" ht="12.75">
      <c r="B31" s="51"/>
      <c r="C31" s="51"/>
      <c r="D31" s="51"/>
      <c r="E31" s="51"/>
    </row>
    <row r="32" spans="1:5" s="28" customFormat="1" ht="12.75">
      <c r="A32" s="47" t="s">
        <v>138</v>
      </c>
      <c r="B32" s="48">
        <f>B30+B19+B10</f>
        <v>0</v>
      </c>
      <c r="C32" s="48">
        <f>C30+C19+C10</f>
        <v>0</v>
      </c>
      <c r="D32" s="50">
        <f>D30+D19+D10</f>
        <v>0</v>
      </c>
      <c r="E32" s="51"/>
    </row>
    <row r="35" spans="1:4" ht="12.75">
      <c r="A35" s="57" t="s">
        <v>209</v>
      </c>
      <c r="D35" s="59"/>
    </row>
    <row r="36" ht="12.75">
      <c r="A36" s="57" t="s">
        <v>147</v>
      </c>
    </row>
    <row r="37" ht="12.75">
      <c r="A37" s="26" t="s">
        <v>143</v>
      </c>
    </row>
  </sheetData>
  <hyperlinks>
    <hyperlink ref="A1" location="Contents!A11" display="6 - Full-Time Total Undergraduates Population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98" r:id="rId1"/>
  <headerFooter alignWithMargins="0">
    <oddFooter>&amp;L&amp;"Arial,Regular"&amp;10&amp;F&amp;A&amp;C&amp;"Arial,Regular"&amp;10Early Student Numbers 2005/06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workbookViewId="0" topLeftCell="A4">
      <selection activeCell="B14" sqref="B14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1.125" style="26" customWidth="1"/>
    <col min="4" max="4" width="9.375" style="26" customWidth="1"/>
    <col min="5" max="5" width="9.00390625" style="26" customWidth="1"/>
    <col min="6" max="6" width="2.875" style="27" customWidth="1"/>
    <col min="7" max="7" width="9.00390625" style="28" customWidth="1"/>
    <col min="8" max="8" width="9.00390625" style="26" customWidth="1"/>
    <col min="9" max="9" width="2.625" style="26" customWidth="1"/>
    <col min="10" max="10" width="9.00390625" style="29" customWidth="1"/>
    <col min="11" max="16384" width="9.00390625" style="26" customWidth="1"/>
  </cols>
  <sheetData>
    <row r="1" ht="15">
      <c r="A1" s="25" t="s">
        <v>247</v>
      </c>
    </row>
    <row r="3" spans="7:8" ht="12.75">
      <c r="G3" s="97" t="s">
        <v>104</v>
      </c>
      <c r="H3" s="97"/>
    </row>
    <row r="4" spans="1:10" ht="63.75">
      <c r="A4" s="30" t="s">
        <v>105</v>
      </c>
      <c r="B4" s="31" t="s">
        <v>106</v>
      </c>
      <c r="C4" s="32" t="s">
        <v>107</v>
      </c>
      <c r="D4" s="33" t="s">
        <v>108</v>
      </c>
      <c r="E4" s="34" t="s">
        <v>109</v>
      </c>
      <c r="F4" s="35"/>
      <c r="G4" s="36" t="s">
        <v>216</v>
      </c>
      <c r="H4" s="37" t="s">
        <v>208</v>
      </c>
      <c r="J4" s="38" t="s">
        <v>112</v>
      </c>
    </row>
    <row r="5" spans="1:10" ht="12.75">
      <c r="A5" s="39" t="s">
        <v>113</v>
      </c>
      <c r="B5" s="40">
        <v>467</v>
      </c>
      <c r="C5" s="40">
        <v>0</v>
      </c>
      <c r="D5" s="41">
        <f>'Intake UG UKEU'!D5</f>
        <v>4</v>
      </c>
      <c r="E5" s="42">
        <f>SUM(B5:D5)</f>
        <v>471</v>
      </c>
      <c r="F5" s="43"/>
      <c r="G5" s="44">
        <v>439</v>
      </c>
      <c r="H5" s="45">
        <v>435</v>
      </c>
      <c r="J5" s="46">
        <f>'Intake UG UKEU'!J5</f>
        <v>0</v>
      </c>
    </row>
    <row r="6" spans="1:10" ht="12.75">
      <c r="A6" s="39" t="s">
        <v>114</v>
      </c>
      <c r="B6" s="40">
        <v>144</v>
      </c>
      <c r="C6" s="40">
        <v>0</v>
      </c>
      <c r="D6" s="41">
        <f>'Intake UG UKEU'!D6</f>
        <v>4</v>
      </c>
      <c r="E6" s="42">
        <f>SUM(B6:D6)</f>
        <v>148</v>
      </c>
      <c r="F6" s="43"/>
      <c r="G6" s="44">
        <v>148</v>
      </c>
      <c r="H6" s="45">
        <v>135</v>
      </c>
      <c r="J6" s="46">
        <f>'Intake UG UKEU'!J6</f>
        <v>0</v>
      </c>
    </row>
    <row r="7" spans="1:10" ht="12.75">
      <c r="A7" s="39" t="s">
        <v>115</v>
      </c>
      <c r="B7" s="40">
        <v>705</v>
      </c>
      <c r="C7" s="40">
        <v>7</v>
      </c>
      <c r="D7" s="41">
        <f>'Intake UG UKEU'!D7</f>
        <v>0</v>
      </c>
      <c r="E7" s="42">
        <f>SUM(B7:D7)</f>
        <v>712</v>
      </c>
      <c r="F7" s="43"/>
      <c r="G7" s="44">
        <v>683</v>
      </c>
      <c r="H7" s="45">
        <v>696</v>
      </c>
      <c r="J7" s="46">
        <f>'Intake UG UKEU'!J7</f>
        <v>0</v>
      </c>
    </row>
    <row r="8" spans="1:10" ht="12.75">
      <c r="A8" s="39" t="s">
        <v>116</v>
      </c>
      <c r="B8" s="40">
        <v>363</v>
      </c>
      <c r="C8" s="40">
        <v>0</v>
      </c>
      <c r="D8" s="41">
        <f>'Intake UG UKEU'!D8</f>
        <v>26</v>
      </c>
      <c r="E8" s="42">
        <f>SUM(B8:D8)</f>
        <v>389</v>
      </c>
      <c r="F8" s="43"/>
      <c r="G8" s="44">
        <v>369</v>
      </c>
      <c r="H8" s="45">
        <v>398</v>
      </c>
      <c r="J8" s="46">
        <f>'Intake UG UKEU'!J8</f>
        <v>0</v>
      </c>
    </row>
    <row r="9" spans="1:10" ht="12.75">
      <c r="A9" s="39" t="s">
        <v>118</v>
      </c>
      <c r="B9" s="40">
        <v>720</v>
      </c>
      <c r="C9" s="40">
        <v>3</v>
      </c>
      <c r="D9" s="41">
        <f>'Intake UG UKEU'!D9</f>
        <v>55</v>
      </c>
      <c r="E9" s="42">
        <f>SUM(B9:D9)</f>
        <v>778</v>
      </c>
      <c r="F9" s="43"/>
      <c r="G9" s="44">
        <v>737</v>
      </c>
      <c r="H9" s="45">
        <v>764</v>
      </c>
      <c r="J9" s="46">
        <f>'Intake UG UKEU'!J9</f>
        <v>0</v>
      </c>
    </row>
    <row r="10" spans="1:10" s="28" customFormat="1" ht="12.75">
      <c r="A10" s="47" t="s">
        <v>119</v>
      </c>
      <c r="B10" s="48">
        <f>SUM(B5:B9)</f>
        <v>2399</v>
      </c>
      <c r="C10" s="48">
        <f>SUM(C5:C9)</f>
        <v>10</v>
      </c>
      <c r="D10" s="49">
        <f>SUM(D3:D9)</f>
        <v>89</v>
      </c>
      <c r="E10" s="50">
        <f>SUM(E5:E9)</f>
        <v>2498</v>
      </c>
      <c r="F10" s="51"/>
      <c r="G10" s="44">
        <f>SUM(G5:G9)</f>
        <v>2376</v>
      </c>
      <c r="H10" s="52">
        <f>SUM(H5:H9)</f>
        <v>2428</v>
      </c>
      <c r="J10" s="53">
        <f>SUM(J5:J9)</f>
        <v>0</v>
      </c>
    </row>
    <row r="11" spans="1:10" ht="8.25" customHeight="1">
      <c r="A11" s="39"/>
      <c r="B11" s="40"/>
      <c r="C11" s="40"/>
      <c r="D11" s="41"/>
      <c r="E11" s="42"/>
      <c r="F11" s="43"/>
      <c r="G11" s="44"/>
      <c r="H11" s="45"/>
      <c r="J11" s="46"/>
    </row>
    <row r="12" spans="1:10" ht="12.75">
      <c r="A12" s="39" t="s">
        <v>120</v>
      </c>
      <c r="B12" s="40">
        <v>239</v>
      </c>
      <c r="C12" s="40">
        <v>1</v>
      </c>
      <c r="D12" s="41">
        <f>'Intake UG UKEU'!D12</f>
        <v>22</v>
      </c>
      <c r="E12" s="42">
        <f aca="true" t="shared" si="0" ref="E12:E18">SUM(B12:D12)</f>
        <v>262</v>
      </c>
      <c r="F12" s="43"/>
      <c r="G12" s="44">
        <v>270</v>
      </c>
      <c r="H12" s="45">
        <v>235</v>
      </c>
      <c r="J12" s="46">
        <f>'Intake UG UKEU'!J12</f>
        <v>0</v>
      </c>
    </row>
    <row r="13" spans="1:10" ht="12.75">
      <c r="A13" s="39" t="s">
        <v>121</v>
      </c>
      <c r="B13" s="40">
        <v>456</v>
      </c>
      <c r="C13" s="40">
        <v>5</v>
      </c>
      <c r="D13" s="41">
        <f>'Intake UG UKEU'!D13</f>
        <v>7</v>
      </c>
      <c r="E13" s="42">
        <f t="shared" si="0"/>
        <v>468</v>
      </c>
      <c r="F13" s="43"/>
      <c r="G13" s="44">
        <v>430</v>
      </c>
      <c r="H13" s="45">
        <v>525</v>
      </c>
      <c r="J13" s="46">
        <f>'Intake UG UKEU'!J13</f>
        <v>2</v>
      </c>
    </row>
    <row r="14" spans="1:10" ht="12.75">
      <c r="A14" s="39" t="s">
        <v>122</v>
      </c>
      <c r="B14" s="40">
        <v>478</v>
      </c>
      <c r="C14" s="40">
        <v>1</v>
      </c>
      <c r="D14" s="41">
        <f>'Intake UG UKEU'!D14</f>
        <v>0</v>
      </c>
      <c r="E14" s="42">
        <f t="shared" si="0"/>
        <v>479</v>
      </c>
      <c r="F14" s="43"/>
      <c r="G14" s="44">
        <v>488</v>
      </c>
      <c r="H14" s="45">
        <v>446</v>
      </c>
      <c r="J14" s="46">
        <f>'Intake UG UKEU'!J14</f>
        <v>0</v>
      </c>
    </row>
    <row r="15" spans="1:10" ht="12.75">
      <c r="A15" s="39" t="s">
        <v>123</v>
      </c>
      <c r="B15" s="40">
        <v>368</v>
      </c>
      <c r="C15" s="40">
        <v>1</v>
      </c>
      <c r="D15" s="41">
        <f>'Intake UG UKEU'!D15</f>
        <v>1</v>
      </c>
      <c r="E15" s="42">
        <f t="shared" si="0"/>
        <v>370</v>
      </c>
      <c r="F15" s="43"/>
      <c r="G15" s="44">
        <v>383</v>
      </c>
      <c r="H15" s="45">
        <v>364</v>
      </c>
      <c r="J15" s="46">
        <f>'Intake UG UKEU'!J15</f>
        <v>0</v>
      </c>
    </row>
    <row r="16" spans="1:10" ht="12.75">
      <c r="A16" s="39" t="s">
        <v>124</v>
      </c>
      <c r="B16" s="40">
        <v>147</v>
      </c>
      <c r="C16" s="40">
        <v>1</v>
      </c>
      <c r="D16" s="41">
        <f>'Intake UG UKEU'!D16</f>
        <v>2</v>
      </c>
      <c r="E16" s="42">
        <f t="shared" si="0"/>
        <v>150</v>
      </c>
      <c r="F16" s="43"/>
      <c r="G16" s="44">
        <v>127</v>
      </c>
      <c r="H16" s="45">
        <v>120</v>
      </c>
      <c r="J16" s="46">
        <f>'Intake UG UKEU'!J16</f>
        <v>0</v>
      </c>
    </row>
    <row r="17" spans="1:10" ht="12.75">
      <c r="A17" s="39" t="s">
        <v>125</v>
      </c>
      <c r="B17" s="40">
        <v>371</v>
      </c>
      <c r="C17" s="40">
        <v>0</v>
      </c>
      <c r="D17" s="41">
        <f>'Intake UG UKEU'!D17</f>
        <v>4</v>
      </c>
      <c r="E17" s="42">
        <f t="shared" si="0"/>
        <v>375</v>
      </c>
      <c r="F17" s="43"/>
      <c r="G17" s="44">
        <v>347</v>
      </c>
      <c r="H17" s="45">
        <v>328</v>
      </c>
      <c r="J17" s="46">
        <f>'Intake UG UKEU'!J17</f>
        <v>1</v>
      </c>
    </row>
    <row r="18" spans="1:10" ht="12.75">
      <c r="A18" s="39" t="s">
        <v>126</v>
      </c>
      <c r="B18" s="40">
        <v>165</v>
      </c>
      <c r="C18" s="40">
        <v>0</v>
      </c>
      <c r="D18" s="41">
        <f>'Intake UG UKEU'!D18</f>
        <v>6</v>
      </c>
      <c r="E18" s="42">
        <f t="shared" si="0"/>
        <v>171</v>
      </c>
      <c r="F18" s="43"/>
      <c r="G18" s="44">
        <v>156</v>
      </c>
      <c r="H18" s="45">
        <v>139</v>
      </c>
      <c r="J18" s="46">
        <f>'Intake UG UKEU'!J18</f>
        <v>0</v>
      </c>
    </row>
    <row r="19" spans="1:10" s="28" customFormat="1" ht="12.75">
      <c r="A19" s="47" t="s">
        <v>127</v>
      </c>
      <c r="B19" s="48">
        <f>SUM(B12:B18)</f>
        <v>2224</v>
      </c>
      <c r="C19" s="48">
        <f>SUM(C12:C18)</f>
        <v>9</v>
      </c>
      <c r="D19" s="49">
        <f>SUM(D12:D18)</f>
        <v>42</v>
      </c>
      <c r="E19" s="50">
        <f>SUM(E12:E18)</f>
        <v>2275</v>
      </c>
      <c r="F19" s="51"/>
      <c r="G19" s="44">
        <f>SUM(G12:G18)</f>
        <v>2201</v>
      </c>
      <c r="H19" s="52">
        <f>SUM(H12:H18)</f>
        <v>2157</v>
      </c>
      <c r="J19" s="53">
        <f>SUM(J12:J18)</f>
        <v>3</v>
      </c>
    </row>
    <row r="20" spans="1:10" ht="8.25" customHeight="1">
      <c r="A20" s="39"/>
      <c r="B20" s="40"/>
      <c r="C20" s="40"/>
      <c r="D20" s="41"/>
      <c r="E20" s="42"/>
      <c r="F20" s="43"/>
      <c r="G20" s="44"/>
      <c r="H20" s="45"/>
      <c r="J20" s="46"/>
    </row>
    <row r="21" spans="1:10" ht="12.75">
      <c r="A21" s="39" t="s">
        <v>128</v>
      </c>
      <c r="B21" s="40">
        <v>931</v>
      </c>
      <c r="C21" s="40">
        <v>3</v>
      </c>
      <c r="D21" s="41">
        <f>'Intake UG UKEU'!D21</f>
        <v>0</v>
      </c>
      <c r="E21" s="42">
        <f aca="true" t="shared" si="1" ref="E21:E29">SUM(B21:D21)</f>
        <v>934</v>
      </c>
      <c r="F21" s="43"/>
      <c r="G21" s="44">
        <v>894</v>
      </c>
      <c r="H21" s="45">
        <v>947</v>
      </c>
      <c r="J21" s="46">
        <f>'Intake UG UKEU'!J21</f>
        <v>0</v>
      </c>
    </row>
    <row r="22" spans="1:10" ht="12.75">
      <c r="A22" s="39" t="s">
        <v>129</v>
      </c>
      <c r="B22" s="40">
        <v>393</v>
      </c>
      <c r="C22" s="40">
        <v>0</v>
      </c>
      <c r="D22" s="41">
        <f>'Intake UG UKEU'!D22</f>
        <v>1</v>
      </c>
      <c r="E22" s="42">
        <f t="shared" si="1"/>
        <v>394</v>
      </c>
      <c r="F22" s="43"/>
      <c r="G22" s="44">
        <v>413</v>
      </c>
      <c r="H22" s="45">
        <v>402</v>
      </c>
      <c r="J22" s="46">
        <f>'Intake UG UKEU'!J22</f>
        <v>0</v>
      </c>
    </row>
    <row r="23" spans="1:10" ht="12.75">
      <c r="A23" s="39" t="s">
        <v>130</v>
      </c>
      <c r="B23" s="40">
        <v>384</v>
      </c>
      <c r="C23" s="40">
        <v>1</v>
      </c>
      <c r="D23" s="41">
        <f>'Intake UG UKEU'!D23</f>
        <v>0</v>
      </c>
      <c r="E23" s="42">
        <f t="shared" si="1"/>
        <v>385</v>
      </c>
      <c r="F23" s="43"/>
      <c r="G23" s="44">
        <v>362</v>
      </c>
      <c r="H23" s="45">
        <v>375</v>
      </c>
      <c r="J23" s="46">
        <f>'Intake UG UKEU'!J23</f>
        <v>0</v>
      </c>
    </row>
    <row r="24" spans="1:10" ht="12.75">
      <c r="A24" s="39" t="s">
        <v>131</v>
      </c>
      <c r="B24" s="40">
        <v>455</v>
      </c>
      <c r="C24" s="40">
        <v>2</v>
      </c>
      <c r="D24" s="41">
        <f>'Intake UG UKEU'!D24</f>
        <v>0</v>
      </c>
      <c r="E24" s="42">
        <f t="shared" si="1"/>
        <v>457</v>
      </c>
      <c r="F24" s="43"/>
      <c r="G24" s="44">
        <v>463</v>
      </c>
      <c r="H24" s="45">
        <v>442</v>
      </c>
      <c r="J24" s="46">
        <f>'Intake UG UKEU'!J24</f>
        <v>1</v>
      </c>
    </row>
    <row r="25" spans="1:10" ht="12.75">
      <c r="A25" s="39" t="s">
        <v>132</v>
      </c>
      <c r="B25" s="40">
        <v>475</v>
      </c>
      <c r="C25" s="40">
        <v>0</v>
      </c>
      <c r="D25" s="41">
        <f>'Intake UG UKEU'!D25</f>
        <v>0</v>
      </c>
      <c r="E25" s="42">
        <f t="shared" si="1"/>
        <v>475</v>
      </c>
      <c r="F25" s="43"/>
      <c r="G25" s="44">
        <v>448</v>
      </c>
      <c r="H25" s="45">
        <v>445</v>
      </c>
      <c r="J25" s="46">
        <f>'Intake UG UKEU'!J25</f>
        <v>0</v>
      </c>
    </row>
    <row r="26" spans="1:10" ht="12.75">
      <c r="A26" s="39" t="s">
        <v>133</v>
      </c>
      <c r="B26" s="40">
        <v>827</v>
      </c>
      <c r="C26" s="40">
        <v>0</v>
      </c>
      <c r="D26" s="41">
        <f>'Intake UG UKEU'!D26</f>
        <v>0</v>
      </c>
      <c r="E26" s="42">
        <f t="shared" si="1"/>
        <v>827</v>
      </c>
      <c r="F26" s="43"/>
      <c r="G26" s="44">
        <v>840</v>
      </c>
      <c r="H26" s="45">
        <v>834</v>
      </c>
      <c r="J26" s="46">
        <f>'Intake UG UKEU'!J26</f>
        <v>0</v>
      </c>
    </row>
    <row r="27" spans="1:10" ht="12.75">
      <c r="A27" s="39" t="s">
        <v>134</v>
      </c>
      <c r="B27" s="40">
        <v>431</v>
      </c>
      <c r="C27" s="40">
        <v>2</v>
      </c>
      <c r="D27" s="41">
        <f>'Intake UG UKEU'!D27</f>
        <v>0</v>
      </c>
      <c r="E27" s="42">
        <f t="shared" si="1"/>
        <v>433</v>
      </c>
      <c r="F27" s="43"/>
      <c r="G27" s="44">
        <v>405</v>
      </c>
      <c r="H27" s="45">
        <v>387</v>
      </c>
      <c r="J27" s="46">
        <f>'Intake UG UKEU'!J27</f>
        <v>0</v>
      </c>
    </row>
    <row r="28" spans="1:10" ht="12.75">
      <c r="A28" s="39" t="s">
        <v>135</v>
      </c>
      <c r="B28" s="40">
        <v>632</v>
      </c>
      <c r="C28" s="40">
        <v>1</v>
      </c>
      <c r="D28" s="41">
        <f>'Intake UG UKEU'!D28</f>
        <v>0</v>
      </c>
      <c r="E28" s="42">
        <f t="shared" si="1"/>
        <v>633</v>
      </c>
      <c r="F28" s="43"/>
      <c r="G28" s="44">
        <v>645</v>
      </c>
      <c r="H28" s="45">
        <v>669</v>
      </c>
      <c r="J28" s="46">
        <f>'Intake UG UKEU'!J28</f>
        <v>0</v>
      </c>
    </row>
    <row r="29" spans="1:10" ht="12.75">
      <c r="A29" s="39" t="s">
        <v>136</v>
      </c>
      <c r="B29" s="40">
        <v>468</v>
      </c>
      <c r="C29" s="40">
        <v>4</v>
      </c>
      <c r="D29" s="41">
        <f>'Intake UG UKEU'!D29</f>
        <v>0</v>
      </c>
      <c r="E29" s="42">
        <f t="shared" si="1"/>
        <v>472</v>
      </c>
      <c r="F29" s="43"/>
      <c r="G29" s="44">
        <v>450</v>
      </c>
      <c r="H29" s="45">
        <v>473</v>
      </c>
      <c r="J29" s="46">
        <f>'Intake UG UKEU'!J29</f>
        <v>0</v>
      </c>
    </row>
    <row r="30" spans="1:10" s="28" customFormat="1" ht="12.75">
      <c r="A30" s="47" t="s">
        <v>137</v>
      </c>
      <c r="B30" s="48">
        <f>SUM(B21:B29)</f>
        <v>4996</v>
      </c>
      <c r="C30" s="48">
        <f>SUM(C21:C29)</f>
        <v>13</v>
      </c>
      <c r="D30" s="49">
        <f>SUM(D21:D29)</f>
        <v>1</v>
      </c>
      <c r="E30" s="50">
        <f>SUM(E21:E29)</f>
        <v>5010</v>
      </c>
      <c r="F30" s="51"/>
      <c r="G30" s="44">
        <f>SUM(G21:G29)</f>
        <v>4920</v>
      </c>
      <c r="H30" s="52">
        <f>SUM(H21:H29)</f>
        <v>4974</v>
      </c>
      <c r="J30" s="53">
        <f>SUM(J21:J29)</f>
        <v>1</v>
      </c>
    </row>
    <row r="31" spans="2:10" s="54" customFormat="1" ht="12.75">
      <c r="B31" s="51"/>
      <c r="C31" s="51"/>
      <c r="D31" s="55"/>
      <c r="E31" s="51"/>
      <c r="F31" s="51"/>
      <c r="G31" s="51"/>
      <c r="H31" s="55"/>
      <c r="J31" s="51"/>
    </row>
    <row r="32" spans="1:10" s="28" customFormat="1" ht="12.75">
      <c r="A32" s="47" t="s">
        <v>138</v>
      </c>
      <c r="B32" s="48">
        <f>B30+B19+B10</f>
        <v>9619</v>
      </c>
      <c r="C32" s="48">
        <f>C30+C19+C10</f>
        <v>32</v>
      </c>
      <c r="D32" s="49">
        <f>D30+D19+D10</f>
        <v>132</v>
      </c>
      <c r="E32" s="50">
        <f>E30+E19+E10</f>
        <v>9783</v>
      </c>
      <c r="F32" s="51"/>
      <c r="G32" s="56">
        <f>G30+G19+G10</f>
        <v>9497</v>
      </c>
      <c r="H32" s="52">
        <f>H30+H19+H10</f>
        <v>9559</v>
      </c>
      <c r="J32" s="53">
        <f>J30+J19+J10</f>
        <v>4</v>
      </c>
    </row>
    <row r="33" ht="12.75">
      <c r="D33" s="57"/>
    </row>
    <row r="35" ht="12.75">
      <c r="A35" s="57" t="s">
        <v>217</v>
      </c>
    </row>
    <row r="36" ht="12.75">
      <c r="A36" s="57" t="s">
        <v>146</v>
      </c>
    </row>
    <row r="37" spans="1:5" ht="12.75">
      <c r="A37" s="57" t="s">
        <v>218</v>
      </c>
      <c r="D37" s="59"/>
      <c r="E37" s="59"/>
    </row>
    <row r="38" ht="12.75">
      <c r="A38" s="57" t="s">
        <v>147</v>
      </c>
    </row>
    <row r="39" ht="12.75">
      <c r="A39" s="26" t="s">
        <v>214</v>
      </c>
    </row>
    <row r="40" ht="12.75">
      <c r="A40" s="26" t="s">
        <v>143</v>
      </c>
    </row>
    <row r="41" ht="12.75">
      <c r="A41" s="26" t="s">
        <v>145</v>
      </c>
    </row>
    <row r="42" ht="12.75">
      <c r="A42" s="26" t="s">
        <v>210</v>
      </c>
    </row>
  </sheetData>
  <mergeCells count="1">
    <mergeCell ref="G3:H3"/>
  </mergeCells>
  <hyperlinks>
    <hyperlink ref="A1" location="Contents!A9" display="4 - Full-Time UK/EU Undergraduates Population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1" r:id="rId1"/>
  <headerFooter alignWithMargins="0">
    <oddFooter>&amp;L&amp;"Arial,Regular"&amp;10&amp;F&amp;A&amp;C&amp;"Arial,Regular"&amp;10Early Student Numbers 2005/06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1">
      <selection activeCell="A1" sqref="A1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1.125" style="26" customWidth="1"/>
    <col min="4" max="4" width="9.375" style="26" customWidth="1"/>
    <col min="5" max="5" width="9.00390625" style="26" customWidth="1"/>
    <col min="6" max="6" width="2.875" style="27" customWidth="1"/>
    <col min="7" max="7" width="9.00390625" style="28" customWidth="1"/>
    <col min="8" max="8" width="9.00390625" style="26" customWidth="1"/>
    <col min="9" max="9" width="2.625" style="26" customWidth="1"/>
    <col min="10" max="10" width="9.00390625" style="29" customWidth="1"/>
    <col min="11" max="16384" width="9.00390625" style="26" customWidth="1"/>
  </cols>
  <sheetData>
    <row r="1" ht="15">
      <c r="A1" s="25" t="s">
        <v>248</v>
      </c>
    </row>
    <row r="3" spans="7:8" ht="12.75">
      <c r="G3" s="97" t="s">
        <v>104</v>
      </c>
      <c r="H3" s="97"/>
    </row>
    <row r="4" spans="1:10" ht="63.75">
      <c r="A4" s="30" t="s">
        <v>105</v>
      </c>
      <c r="B4" s="31" t="s">
        <v>106</v>
      </c>
      <c r="C4" s="32" t="s">
        <v>107</v>
      </c>
      <c r="D4" s="33" t="s">
        <v>108</v>
      </c>
      <c r="E4" s="34" t="s">
        <v>109</v>
      </c>
      <c r="F4" s="35"/>
      <c r="G4" s="36" t="s">
        <v>216</v>
      </c>
      <c r="H4" s="37" t="s">
        <v>208</v>
      </c>
      <c r="J4" s="38" t="s">
        <v>112</v>
      </c>
    </row>
    <row r="5" spans="1:10" ht="12.75">
      <c r="A5" s="39" t="s">
        <v>113</v>
      </c>
      <c r="B5" s="40">
        <v>26</v>
      </c>
      <c r="C5" s="40">
        <v>0</v>
      </c>
      <c r="D5" s="41">
        <f>'Intake UG Int'!D5</f>
        <v>1</v>
      </c>
      <c r="E5" s="42">
        <f>SUM(B5:D5)</f>
        <v>27</v>
      </c>
      <c r="F5" s="43"/>
      <c r="G5" s="44">
        <v>24</v>
      </c>
      <c r="H5" s="45">
        <v>19</v>
      </c>
      <c r="J5" s="46">
        <f>'Intake UG Int'!J5</f>
        <v>0</v>
      </c>
    </row>
    <row r="6" spans="1:10" ht="12.75">
      <c r="A6" s="39" t="s">
        <v>114</v>
      </c>
      <c r="B6" s="40">
        <v>46</v>
      </c>
      <c r="C6" s="40">
        <v>0</v>
      </c>
      <c r="D6" s="41">
        <f>'Intake UG Int'!D6</f>
        <v>0</v>
      </c>
      <c r="E6" s="42">
        <f>SUM(B6:D6)</f>
        <v>46</v>
      </c>
      <c r="F6" s="43"/>
      <c r="G6" s="44">
        <v>46</v>
      </c>
      <c r="H6" s="45">
        <v>39</v>
      </c>
      <c r="J6" s="46">
        <f>'Intake UG Int'!J6</f>
        <v>0</v>
      </c>
    </row>
    <row r="7" spans="1:10" ht="12.75">
      <c r="A7" s="39" t="s">
        <v>115</v>
      </c>
      <c r="B7" s="40">
        <v>42</v>
      </c>
      <c r="C7" s="40">
        <v>0</v>
      </c>
      <c r="D7" s="41">
        <f>'Intake UG Int'!D7</f>
        <v>0</v>
      </c>
      <c r="E7" s="42">
        <f>SUM(B7:D7)</f>
        <v>42</v>
      </c>
      <c r="F7" s="43"/>
      <c r="G7" s="44">
        <v>42</v>
      </c>
      <c r="H7" s="45">
        <v>37</v>
      </c>
      <c r="J7" s="46">
        <f>'Intake UG Int'!J7</f>
        <v>0</v>
      </c>
    </row>
    <row r="8" spans="1:10" ht="12.75">
      <c r="A8" s="39" t="s">
        <v>116</v>
      </c>
      <c r="B8" s="40">
        <v>47</v>
      </c>
      <c r="C8" s="40">
        <v>0</v>
      </c>
      <c r="D8" s="41">
        <f>'Intake UG Int'!D8</f>
        <v>1</v>
      </c>
      <c r="E8" s="42">
        <f>SUM(B8:D8)</f>
        <v>48</v>
      </c>
      <c r="F8" s="43"/>
      <c r="G8" s="44">
        <v>40</v>
      </c>
      <c r="H8" s="45">
        <v>44</v>
      </c>
      <c r="J8" s="46">
        <f>'Intake UG Int'!J8</f>
        <v>0</v>
      </c>
    </row>
    <row r="9" spans="1:10" ht="12.75">
      <c r="A9" s="39" t="s">
        <v>118</v>
      </c>
      <c r="B9" s="40">
        <v>37</v>
      </c>
      <c r="C9" s="40">
        <v>0</v>
      </c>
      <c r="D9" s="41">
        <f>'Intake UG Int'!D9</f>
        <v>0</v>
      </c>
      <c r="E9" s="42">
        <f>SUM(B9:D9)</f>
        <v>37</v>
      </c>
      <c r="F9" s="43"/>
      <c r="G9" s="44">
        <v>46</v>
      </c>
      <c r="H9" s="45">
        <v>44</v>
      </c>
      <c r="J9" s="46">
        <f>'Intake UG Int'!J9</f>
        <v>1</v>
      </c>
    </row>
    <row r="10" spans="1:10" s="28" customFormat="1" ht="12.75">
      <c r="A10" s="47" t="s">
        <v>119</v>
      </c>
      <c r="B10" s="48">
        <f>SUM(B5:B9)</f>
        <v>198</v>
      </c>
      <c r="C10" s="48">
        <f>SUM(C5:C9)</f>
        <v>0</v>
      </c>
      <c r="D10" s="49">
        <f>SUM(D3:D9)</f>
        <v>2</v>
      </c>
      <c r="E10" s="50">
        <f>SUM(E5:E9)</f>
        <v>200</v>
      </c>
      <c r="F10" s="51"/>
      <c r="G10" s="44">
        <f>SUM(G5:G9)</f>
        <v>198</v>
      </c>
      <c r="H10" s="52">
        <f>SUM(H5:H9)</f>
        <v>183</v>
      </c>
      <c r="J10" s="53">
        <f>SUM(J5:J9)</f>
        <v>1</v>
      </c>
    </row>
    <row r="11" spans="1:10" ht="8.25" customHeight="1">
      <c r="A11" s="39"/>
      <c r="B11" s="40"/>
      <c r="C11" s="40"/>
      <c r="D11" s="41"/>
      <c r="E11" s="42"/>
      <c r="F11" s="43"/>
      <c r="G11" s="44"/>
      <c r="H11" s="45"/>
      <c r="J11" s="46"/>
    </row>
    <row r="12" spans="1:10" ht="12.75">
      <c r="A12" s="39" t="s">
        <v>120</v>
      </c>
      <c r="B12" s="40">
        <v>15</v>
      </c>
      <c r="C12" s="40">
        <v>0</v>
      </c>
      <c r="D12" s="41">
        <f>'Intake UG Int'!D12</f>
        <v>0</v>
      </c>
      <c r="E12" s="42">
        <f aca="true" t="shared" si="0" ref="E12:E18">SUM(B12:D12)</f>
        <v>15</v>
      </c>
      <c r="F12" s="43"/>
      <c r="G12" s="44">
        <v>14</v>
      </c>
      <c r="H12" s="45">
        <v>9</v>
      </c>
      <c r="J12" s="46">
        <f>'Intake UG Int'!J12</f>
        <v>0</v>
      </c>
    </row>
    <row r="13" spans="1:10" ht="12.75">
      <c r="A13" s="39" t="s">
        <v>121</v>
      </c>
      <c r="B13" s="40">
        <v>22</v>
      </c>
      <c r="C13" s="40">
        <v>1</v>
      </c>
      <c r="D13" s="41">
        <v>0</v>
      </c>
      <c r="E13" s="42">
        <f t="shared" si="0"/>
        <v>23</v>
      </c>
      <c r="F13" s="43"/>
      <c r="G13" s="44">
        <v>25</v>
      </c>
      <c r="H13" s="45">
        <v>26</v>
      </c>
      <c r="J13" s="46">
        <f>'Intake UG Int'!J13</f>
        <v>1</v>
      </c>
    </row>
    <row r="14" spans="1:10" ht="12.75">
      <c r="A14" s="39" t="s">
        <v>122</v>
      </c>
      <c r="B14" s="40">
        <v>13</v>
      </c>
      <c r="C14" s="40">
        <v>0</v>
      </c>
      <c r="D14" s="41">
        <f>'Intake UG Int'!D14</f>
        <v>0</v>
      </c>
      <c r="E14" s="42">
        <f t="shared" si="0"/>
        <v>13</v>
      </c>
      <c r="F14" s="43"/>
      <c r="G14" s="44">
        <v>13</v>
      </c>
      <c r="H14" s="45">
        <v>8</v>
      </c>
      <c r="J14" s="46">
        <f>'Intake UG Int'!J14</f>
        <v>0</v>
      </c>
    </row>
    <row r="15" spans="1:10" ht="12.75">
      <c r="A15" s="39" t="s">
        <v>123</v>
      </c>
      <c r="B15" s="40">
        <v>20</v>
      </c>
      <c r="C15" s="40">
        <v>0</v>
      </c>
      <c r="D15" s="41">
        <f>'Intake UG Int'!D15</f>
        <v>0</v>
      </c>
      <c r="E15" s="42">
        <f t="shared" si="0"/>
        <v>20</v>
      </c>
      <c r="F15" s="43"/>
      <c r="G15" s="44">
        <v>13</v>
      </c>
      <c r="H15" s="45">
        <v>16</v>
      </c>
      <c r="J15" s="46">
        <f>'Intake UG Int'!J15</f>
        <v>0</v>
      </c>
    </row>
    <row r="16" spans="1:10" ht="12.75">
      <c r="A16" s="39" t="s">
        <v>124</v>
      </c>
      <c r="B16" s="40">
        <v>23</v>
      </c>
      <c r="C16" s="40">
        <v>0</v>
      </c>
      <c r="D16" s="41">
        <f>'Intake UG Int'!D16</f>
        <v>0</v>
      </c>
      <c r="E16" s="42">
        <f t="shared" si="0"/>
        <v>23</v>
      </c>
      <c r="F16" s="43"/>
      <c r="G16" s="44">
        <v>13</v>
      </c>
      <c r="H16" s="45">
        <v>10</v>
      </c>
      <c r="J16" s="46">
        <f>'Intake UG Int'!J16</f>
        <v>1</v>
      </c>
    </row>
    <row r="17" spans="1:10" ht="12.75">
      <c r="A17" s="39" t="s">
        <v>125</v>
      </c>
      <c r="B17" s="40">
        <v>70</v>
      </c>
      <c r="C17" s="40">
        <v>0</v>
      </c>
      <c r="D17" s="41">
        <f>'Intake UG Int'!D17</f>
        <v>0</v>
      </c>
      <c r="E17" s="42">
        <f t="shared" si="0"/>
        <v>70</v>
      </c>
      <c r="F17" s="43"/>
      <c r="G17" s="44">
        <v>78</v>
      </c>
      <c r="H17" s="45">
        <v>63</v>
      </c>
      <c r="J17" s="46">
        <f>'Intake UG Int'!J17</f>
        <v>0</v>
      </c>
    </row>
    <row r="18" spans="1:10" ht="12.75">
      <c r="A18" s="39" t="s">
        <v>126</v>
      </c>
      <c r="B18" s="40">
        <v>4</v>
      </c>
      <c r="C18" s="40">
        <v>1</v>
      </c>
      <c r="D18" s="41">
        <f>'Intake UG Int'!D18</f>
        <v>0</v>
      </c>
      <c r="E18" s="42">
        <f t="shared" si="0"/>
        <v>5</v>
      </c>
      <c r="F18" s="43"/>
      <c r="G18" s="44">
        <v>7</v>
      </c>
      <c r="H18" s="45">
        <v>4</v>
      </c>
      <c r="J18" s="46">
        <f>'Intake UG Int'!J18</f>
        <v>0</v>
      </c>
    </row>
    <row r="19" spans="1:10" s="28" customFormat="1" ht="12.75">
      <c r="A19" s="47" t="s">
        <v>127</v>
      </c>
      <c r="B19" s="48">
        <f>SUM(B12:B18)</f>
        <v>167</v>
      </c>
      <c r="C19" s="48">
        <f>SUM(C12:C18)</f>
        <v>2</v>
      </c>
      <c r="D19" s="49">
        <f>SUM(D12:D18)</f>
        <v>0</v>
      </c>
      <c r="E19" s="50">
        <f>SUM(E12:E18)</f>
        <v>169</v>
      </c>
      <c r="F19" s="51"/>
      <c r="G19" s="44">
        <f>SUM(G12:G18)</f>
        <v>163</v>
      </c>
      <c r="H19" s="52">
        <f>SUM(H12:H18)</f>
        <v>136</v>
      </c>
      <c r="J19" s="53">
        <f>SUM(J12:J18)</f>
        <v>2</v>
      </c>
    </row>
    <row r="20" spans="1:10" ht="8.25" customHeight="1">
      <c r="A20" s="39"/>
      <c r="B20" s="40"/>
      <c r="C20" s="40"/>
      <c r="D20" s="41"/>
      <c r="E20" s="42"/>
      <c r="F20" s="43"/>
      <c r="G20" s="44"/>
      <c r="H20" s="45"/>
      <c r="J20" s="46"/>
    </row>
    <row r="21" spans="1:10" ht="12.75">
      <c r="A21" s="39" t="s">
        <v>128</v>
      </c>
      <c r="B21" s="40">
        <v>138</v>
      </c>
      <c r="C21" s="40">
        <v>1</v>
      </c>
      <c r="D21" s="41">
        <f>'Intake UG Int'!D21</f>
        <v>0</v>
      </c>
      <c r="E21" s="42">
        <f aca="true" t="shared" si="1" ref="E21:E29">SUM(B21:D21)</f>
        <v>139</v>
      </c>
      <c r="F21" s="43"/>
      <c r="G21" s="44">
        <v>150</v>
      </c>
      <c r="H21" s="45">
        <v>134</v>
      </c>
      <c r="J21" s="46">
        <f>'Intake UG Int'!J21</f>
        <v>0</v>
      </c>
    </row>
    <row r="22" spans="1:10" ht="12.75">
      <c r="A22" s="39" t="s">
        <v>129</v>
      </c>
      <c r="B22" s="40">
        <v>13</v>
      </c>
      <c r="C22" s="40">
        <v>0</v>
      </c>
      <c r="D22" s="41">
        <f>'Intake UG Int'!D22</f>
        <v>0</v>
      </c>
      <c r="E22" s="42">
        <f t="shared" si="1"/>
        <v>13</v>
      </c>
      <c r="F22" s="43"/>
      <c r="G22" s="44">
        <v>16</v>
      </c>
      <c r="H22" s="45">
        <v>12</v>
      </c>
      <c r="J22" s="46">
        <f>'Intake UG Int'!J22</f>
        <v>0</v>
      </c>
    </row>
    <row r="23" spans="1:10" ht="12.75">
      <c r="A23" s="39" t="s">
        <v>130</v>
      </c>
      <c r="B23" s="40">
        <v>69</v>
      </c>
      <c r="C23" s="40">
        <v>1</v>
      </c>
      <c r="D23" s="41">
        <f>'Intake UG Int'!D23</f>
        <v>0</v>
      </c>
      <c r="E23" s="42">
        <f t="shared" si="1"/>
        <v>70</v>
      </c>
      <c r="F23" s="43"/>
      <c r="G23" s="44">
        <v>45</v>
      </c>
      <c r="H23" s="45">
        <v>51</v>
      </c>
      <c r="J23" s="46">
        <f>'Intake UG Int'!J23</f>
        <v>0</v>
      </c>
    </row>
    <row r="24" spans="1:10" ht="12.75">
      <c r="A24" s="39" t="s">
        <v>131</v>
      </c>
      <c r="B24" s="40">
        <v>2</v>
      </c>
      <c r="C24" s="40">
        <v>0</v>
      </c>
      <c r="D24" s="41">
        <f>'Intake UG Int'!D24</f>
        <v>0</v>
      </c>
      <c r="E24" s="42">
        <f t="shared" si="1"/>
        <v>2</v>
      </c>
      <c r="F24" s="43"/>
      <c r="G24" s="44">
        <v>5</v>
      </c>
      <c r="H24" s="45">
        <v>4</v>
      </c>
      <c r="J24" s="46">
        <f>'Intake UG Int'!J24</f>
        <v>1</v>
      </c>
    </row>
    <row r="25" spans="1:10" ht="12.75">
      <c r="A25" s="39" t="s">
        <v>132</v>
      </c>
      <c r="B25" s="40">
        <v>3</v>
      </c>
      <c r="C25" s="40">
        <v>0</v>
      </c>
      <c r="D25" s="41">
        <f>'Intake UG Int'!D25</f>
        <v>0</v>
      </c>
      <c r="E25" s="42">
        <f t="shared" si="1"/>
        <v>3</v>
      </c>
      <c r="F25" s="43"/>
      <c r="G25" s="44">
        <v>4</v>
      </c>
      <c r="H25" s="45">
        <v>3</v>
      </c>
      <c r="J25" s="46">
        <f>'Intake UG Int'!J25</f>
        <v>0</v>
      </c>
    </row>
    <row r="26" spans="1:10" ht="12.75">
      <c r="A26" s="39" t="s">
        <v>133</v>
      </c>
      <c r="B26" s="40">
        <v>21</v>
      </c>
      <c r="C26" s="40">
        <v>0</v>
      </c>
      <c r="D26" s="41">
        <f>'Intake UG Int'!D26</f>
        <v>0</v>
      </c>
      <c r="E26" s="42">
        <f t="shared" si="1"/>
        <v>21</v>
      </c>
      <c r="F26" s="43"/>
      <c r="G26" s="44">
        <v>28</v>
      </c>
      <c r="H26" s="45">
        <v>22</v>
      </c>
      <c r="J26" s="46">
        <f>'Intake UG Int'!J26</f>
        <v>0</v>
      </c>
    </row>
    <row r="27" spans="1:10" ht="12.75">
      <c r="A27" s="39" t="s">
        <v>134</v>
      </c>
      <c r="B27" s="40">
        <v>11</v>
      </c>
      <c r="C27" s="40">
        <v>0</v>
      </c>
      <c r="D27" s="41">
        <f>'Intake UG Int'!D27</f>
        <v>0</v>
      </c>
      <c r="E27" s="42">
        <f t="shared" si="1"/>
        <v>11</v>
      </c>
      <c r="F27" s="43"/>
      <c r="G27" s="44">
        <v>3</v>
      </c>
      <c r="H27" s="45">
        <v>3</v>
      </c>
      <c r="J27" s="46">
        <f>'Intake UG Int'!J27</f>
        <v>0</v>
      </c>
    </row>
    <row r="28" spans="1:10" ht="12.75">
      <c r="A28" s="39" t="s">
        <v>135</v>
      </c>
      <c r="B28" s="40">
        <v>20</v>
      </c>
      <c r="C28" s="40">
        <v>0</v>
      </c>
      <c r="D28" s="41">
        <f>'Intake UG Int'!D28</f>
        <v>0</v>
      </c>
      <c r="E28" s="42">
        <f t="shared" si="1"/>
        <v>20</v>
      </c>
      <c r="F28" s="43"/>
      <c r="G28" s="44">
        <v>26</v>
      </c>
      <c r="H28" s="45">
        <v>19</v>
      </c>
      <c r="J28" s="46">
        <f>'Intake UG Int'!J28</f>
        <v>0</v>
      </c>
    </row>
    <row r="29" spans="1:10" ht="12.75">
      <c r="A29" s="39" t="s">
        <v>136</v>
      </c>
      <c r="B29" s="40">
        <v>31</v>
      </c>
      <c r="C29" s="40">
        <v>0</v>
      </c>
      <c r="D29" s="41">
        <f>'Intake UG Int'!D29</f>
        <v>0</v>
      </c>
      <c r="E29" s="42">
        <f t="shared" si="1"/>
        <v>31</v>
      </c>
      <c r="F29" s="43"/>
      <c r="G29" s="44">
        <v>40</v>
      </c>
      <c r="H29" s="45">
        <v>24</v>
      </c>
      <c r="J29" s="46">
        <f>'Intake UG Int'!J29</f>
        <v>0</v>
      </c>
    </row>
    <row r="30" spans="1:10" s="28" customFormat="1" ht="12.75">
      <c r="A30" s="47" t="s">
        <v>137</v>
      </c>
      <c r="B30" s="48">
        <f>SUM(B21:B29)</f>
        <v>308</v>
      </c>
      <c r="C30" s="48">
        <f>SUM(C21:C29)</f>
        <v>2</v>
      </c>
      <c r="D30" s="49">
        <f>SUM(D21:D29)</f>
        <v>0</v>
      </c>
      <c r="E30" s="50">
        <f>SUM(E21:E29)</f>
        <v>310</v>
      </c>
      <c r="F30" s="51"/>
      <c r="G30" s="44">
        <f>SUM(G21:G29)</f>
        <v>317</v>
      </c>
      <c r="H30" s="52">
        <f>SUM(H21:H29)</f>
        <v>272</v>
      </c>
      <c r="J30" s="53">
        <f>SUM(J21:J29)</f>
        <v>1</v>
      </c>
    </row>
    <row r="31" spans="2:10" s="54" customFormat="1" ht="12.75">
      <c r="B31" s="51"/>
      <c r="C31" s="51"/>
      <c r="D31" s="55"/>
      <c r="E31" s="51"/>
      <c r="F31" s="51"/>
      <c r="G31" s="51"/>
      <c r="H31" s="55"/>
      <c r="J31" s="51"/>
    </row>
    <row r="32" spans="1:10" s="28" customFormat="1" ht="12.75">
      <c r="A32" s="47" t="s">
        <v>138</v>
      </c>
      <c r="B32" s="48">
        <f>B30+B19+B10</f>
        <v>673</v>
      </c>
      <c r="C32" s="48">
        <f>C30+C19+C10</f>
        <v>4</v>
      </c>
      <c r="D32" s="49">
        <f>D30+D19+D10</f>
        <v>2</v>
      </c>
      <c r="E32" s="50">
        <f>E30+E19+E10</f>
        <v>679</v>
      </c>
      <c r="F32" s="51"/>
      <c r="G32" s="56">
        <f>G30+G19+G10</f>
        <v>678</v>
      </c>
      <c r="H32" s="52">
        <f>H30+H19+H10</f>
        <v>591</v>
      </c>
      <c r="J32" s="53">
        <f>J30+J19+J10</f>
        <v>4</v>
      </c>
    </row>
    <row r="33" ht="12.75">
      <c r="D33" s="57"/>
    </row>
    <row r="35" ht="12.75">
      <c r="A35" s="57" t="s">
        <v>217</v>
      </c>
    </row>
    <row r="36" ht="12.75">
      <c r="A36" s="57" t="s">
        <v>146</v>
      </c>
    </row>
    <row r="37" spans="1:5" ht="12.75">
      <c r="A37" s="57" t="s">
        <v>218</v>
      </c>
      <c r="D37" s="59"/>
      <c r="E37" s="59"/>
    </row>
    <row r="38" ht="12.75">
      <c r="A38" s="57" t="s">
        <v>147</v>
      </c>
    </row>
    <row r="39" ht="12.75">
      <c r="A39" s="26" t="s">
        <v>214</v>
      </c>
    </row>
    <row r="40" ht="12.75">
      <c r="A40" s="26" t="s">
        <v>148</v>
      </c>
    </row>
    <row r="41" ht="12.75">
      <c r="A41" s="26" t="s">
        <v>143</v>
      </c>
    </row>
    <row r="42" ht="12.75">
      <c r="A42" s="26" t="s">
        <v>210</v>
      </c>
    </row>
    <row r="43" ht="12.75">
      <c r="A43" s="26" t="s">
        <v>141</v>
      </c>
    </row>
    <row r="44" ht="12.75">
      <c r="A44" s="26" t="s">
        <v>149</v>
      </c>
    </row>
  </sheetData>
  <mergeCells count="1">
    <mergeCell ref="G3:H3"/>
  </mergeCells>
  <hyperlinks>
    <hyperlink ref="A1" location="Contents!A10" display="5 - Full-Time International Undergraduates Population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77" r:id="rId1"/>
  <headerFooter alignWithMargins="0">
    <oddFooter>&amp;L&amp;"Arial,Regular"&amp;10&amp;F&amp;A&amp;C&amp;"Arial,Regular"&amp;10Early Student Numbers 2005/06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Loughborough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adglw</dc:creator>
  <cp:keywords/>
  <dc:description/>
  <cp:lastModifiedBy>adcjw2</cp:lastModifiedBy>
  <cp:lastPrinted>2005-11-01T12:07:45Z</cp:lastPrinted>
  <dcterms:created xsi:type="dcterms:W3CDTF">2005-07-07T09:47:41Z</dcterms:created>
  <dcterms:modified xsi:type="dcterms:W3CDTF">2005-11-02T13:24:47Z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